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80" windowHeight="6810" tabRatio="851" activeTab="0"/>
  </bookViews>
  <sheets>
    <sheet name="анализ 202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<sst xmlns="http://schemas.openxmlformats.org/spreadsheetml/2006/main" count="60" uniqueCount="59">
  <si>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Наименование</t>
  </si>
  <si>
    <t>ЦСР</t>
  </si>
  <si>
    <t>рублей</t>
  </si>
  <si>
    <t>06 0 00 00000</t>
  </si>
  <si>
    <t>07 0 00 00000</t>
  </si>
  <si>
    <t>10 0  00 00000</t>
  </si>
  <si>
    <t>15 0 00 00000</t>
  </si>
  <si>
    <t>09 0 00 00000</t>
  </si>
  <si>
    <t>02 0 00 00000</t>
  </si>
  <si>
    <t>11 0 00 00000</t>
  </si>
  <si>
    <t>12 0 00 00000</t>
  </si>
  <si>
    <t>13 0 00 00000</t>
  </si>
  <si>
    <t>16 0 00 00000</t>
  </si>
  <si>
    <t>01 0 00 00000</t>
  </si>
  <si>
    <t>03 0 00 00000</t>
  </si>
  <si>
    <t>05 0 00 00000</t>
  </si>
  <si>
    <t>08 0 00 00000</t>
  </si>
  <si>
    <t>17 0 00 00000</t>
  </si>
  <si>
    <t>18 0 00 00000</t>
  </si>
  <si>
    <t>04 0 00 00000</t>
  </si>
  <si>
    <t>19  0 00 00000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</si>
  <si>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</si>
  <si>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</si>
  <si>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23 0 00 00000</t>
  </si>
  <si>
    <t>Итого</t>
  </si>
  <si>
    <t xml:space="preserve">Анализ финансирования муниципальных программ Поддорского муниципального района </t>
  </si>
  <si>
    <t>%</t>
  </si>
  <si>
    <t>Проект 2021 год</t>
  </si>
  <si>
    <t>24 0 00 0000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</si>
  <si>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</si>
  <si>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Проект 2022 год</t>
  </si>
  <si>
    <t>25 0 00 0000</t>
  </si>
  <si>
    <t xml:space="preserve">Муниципальная программа Поддорского муниципального района «Обеспечение прав потребителей в Поддорском муниципальном районе на 2020-2022 годы», 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</si>
  <si>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</si>
  <si>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Исполнено за 2019 год</t>
  </si>
  <si>
    <t>Ожидаемое исполнение за 2020 год</t>
  </si>
  <si>
    <t>Проект 2023 год</t>
  </si>
  <si>
    <t>Отклонение  2021 года от исполнения за 2019 год</t>
  </si>
  <si>
    <t>Отклонение  2021 года от ожидаемого исполнения за 2020 год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</si>
  <si>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</si>
  <si>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26 0 00 0000</t>
  </si>
  <si>
    <t>27 0 00 0000</t>
  </si>
  <si>
    <t>Муниципальная программа Поддорского муниципального района "Формирование законопослушного поведения участников дорожного движения на территории Поддорского муниципального района на 2020-2025 годы"</t>
  </si>
  <si>
    <t>Муниципальная программа Поддорского муниципального района "Комплексное развитие сельских территорий Поддорского муниципального района до 2025 года "</t>
  </si>
  <si>
    <t xml:space="preserve"> муниципальная программа Поддорского муниципального района "Развитие культуры  на территории Поддорского муниципального района" 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</si>
  <si>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</si>
  <si>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 xml:space="preserve">муниципальная программа Поддорского района " Развитие физической культуры и спорта на территории Поддорского муниципального района " 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</si>
  <si>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2014-2023 годы»</t>
  </si>
  <si>
    <t>Муниципальная программа «Профилактика терроризма и экстремизма в Поддорском муниципальном районе на 2021-2025 годы»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</si>
  <si>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</si>
  <si>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«Профилактика правонарушений в Поддорском муниципальном районе на 2021-2025 годы»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</si>
  <si>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2014-2023 годы"</t>
  </si>
  <si>
    <t>муниципальная программа Поддорского муниципального района "Противодействие коррупции в Поддорском муниципальном районе на 2014-2023 годы"</t>
  </si>
  <si>
    <t>Муниципальная программа Поддорского муниципального района "Развитие  малого и среднего предпринимательства в Поддорском муниципальном районе"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</si>
  <si>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</si>
  <si>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2021-2025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</si>
  <si>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2014-2021 годы"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</si>
  <si>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2014-2021 годы"</t>
  </si>
  <si>
    <t>Муниципальная программа Поддорского муниципального района «Энергосбережение в Поддорском муниципальном районе на 2014-2022 годы»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</si>
</sst>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_р_."/>
    <numFmt numFmtId="179" formatCode="#,##0.00&quot;р.&quot;"/>
    <numFmt numFmtId="180" formatCode="0.0"/>
    <numFmt numFmtId="181" formatCode="#,##0.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40" fillId="0" borderId="0" xfId="0" applyFont="1" applyAlignment="1">
      <alignment/>
    </xf>
    <xf numFmtId="177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177" fontId="4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9">
      <selection activeCell="A4" sqref="A4:A5"/>
    </sheetView>
  </sheetViews>
  <sheetFormatPr defaultColWidth="9.140625" defaultRowHeight="15"/>
  <cols>
    <col min="1" max="1" width="54.57421875" style="1" customWidth="1"/>
    <col min="2" max="2" width="8.8515625" style="0" customWidth="1"/>
    <col min="3" max="3" width="11.140625" style="0" customWidth="1"/>
    <col min="4" max="4" width="10.8515625" style="0" customWidth="1"/>
    <col min="5" max="5" width="10.7109375" style="0" customWidth="1"/>
    <col min="6" max="6" width="10.57421875" style="0" customWidth="1"/>
    <col min="7" max="7" width="10.00390625" style="0" customWidth="1"/>
    <col min="8" max="8" width="10.421875" style="0" customWidth="1"/>
    <col min="9" max="9" width="6.8515625" style="0" customWidth="1"/>
    <col min="10" max="10" width="10.28125" style="0" customWidth="1"/>
    <col min="11" max="11" width="7.7109375" style="0" customWidth="1"/>
    <col min="12" max="12" width="2.28125" style="9" customWidth="1"/>
  </cols>
  <sheetData>
    <row r="1" spans="1:11" ht="16.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6.75" customHeight="1">
      <c r="A2" s="20"/>
      <c r="B2" s="2"/>
      <c r="C2" s="2"/>
      <c r="D2" s="2"/>
      <c r="E2" s="2"/>
      <c r="F2" s="2"/>
      <c r="G2" s="2"/>
      <c r="H2" s="2"/>
      <c r="I2" s="2"/>
      <c r="J2" s="2"/>
      <c r="K2" s="24" t="s">
        <v>2</v>
      </c>
    </row>
    <row r="3" spans="1:11" ht="34.5" customHeight="1">
      <c r="A3" s="22" t="s">
        <v>0</v>
      </c>
      <c r="B3" s="23" t="s">
        <v>1</v>
      </c>
      <c r="C3" s="22" t="s">
        <v>34</v>
      </c>
      <c r="D3" s="22" t="s">
        <v>35</v>
      </c>
      <c r="E3" s="22" t="s">
        <v>27</v>
      </c>
      <c r="F3" s="22" t="s">
        <v>30</v>
      </c>
      <c r="G3" s="22" t="s">
        <v>36</v>
      </c>
      <c r="H3" s="22" t="s">
        <v>37</v>
      </c>
      <c r="I3" s="22" t="s">
        <v>26</v>
      </c>
      <c r="J3" s="22" t="s">
        <v>38</v>
      </c>
      <c r="K3" s="22" t="s">
        <v>26</v>
      </c>
    </row>
    <row r="4" spans="1:11" ht="27" customHeight="1">
      <c r="A4" s="7" t="s">
        <v>39</v>
      </c>
      <c r="B4" s="12" t="s">
        <v>13</v>
      </c>
      <c r="C4" s="14">
        <v>52102360.37</v>
      </c>
      <c r="D4" s="14">
        <v>53543798.29</v>
      </c>
      <c r="E4" s="14">
        <v>46159600</v>
      </c>
      <c r="F4" s="14">
        <v>35257100</v>
      </c>
      <c r="G4" s="14">
        <v>35257100</v>
      </c>
      <c r="H4" s="4">
        <f>E4-C4</f>
        <v>-5942760.369999997</v>
      </c>
      <c r="I4" s="4">
        <f>E4/C4*100</f>
        <v>88.59406689486225</v>
      </c>
      <c r="J4" s="4">
        <f>E4-D4</f>
        <v>-7384198.289999999</v>
      </c>
      <c r="K4" s="4">
        <f>E4/D4*100</f>
        <v>86.20905029933394</v>
      </c>
    </row>
    <row r="5" spans="1:12" s="1" customFormat="1" ht="19.5" customHeight="1">
      <c r="A5" s="7" t="s">
        <v>44</v>
      </c>
      <c r="B5" s="11" t="s">
        <v>8</v>
      </c>
      <c r="C5" s="14">
        <v>48045518.43</v>
      </c>
      <c r="D5" s="14">
        <v>37407561</v>
      </c>
      <c r="E5" s="14">
        <v>33380400</v>
      </c>
      <c r="F5" s="14">
        <v>25792700</v>
      </c>
      <c r="G5" s="14">
        <v>24758500</v>
      </c>
      <c r="H5" s="4">
        <f aca="true" t="shared" si="0" ref="H5:H27">E5-C5</f>
        <v>-14665118.43</v>
      </c>
      <c r="I5" s="4">
        <f aca="true" t="shared" si="1" ref="I5:I27">E5/C5*100</f>
        <v>69.4766152823049</v>
      </c>
      <c r="J5" s="4">
        <f aca="true" t="shared" si="2" ref="J5:J27">E5-D5</f>
        <v>-4027161</v>
      </c>
      <c r="K5" s="4">
        <f aca="true" t="shared" si="3" ref="K5:K27">E5/D5*100</f>
        <v>89.23436628226042</v>
      </c>
      <c r="L5" s="17"/>
    </row>
    <row r="6" spans="1:12" s="1" customFormat="1" ht="30" customHeight="1">
      <c r="A6" s="6" t="s">
        <v>45</v>
      </c>
      <c r="B6" s="10" t="s">
        <v>14</v>
      </c>
      <c r="C6" s="14">
        <v>280754.41</v>
      </c>
      <c r="D6" s="14">
        <v>42410</v>
      </c>
      <c r="E6" s="14">
        <v>250000</v>
      </c>
      <c r="F6" s="14">
        <v>250000</v>
      </c>
      <c r="G6" s="14">
        <v>250000</v>
      </c>
      <c r="H6" s="4">
        <f t="shared" si="0"/>
        <v>-30754.409999999974</v>
      </c>
      <c r="I6" s="4">
        <f t="shared" si="1"/>
        <v>89.04579628864958</v>
      </c>
      <c r="J6" s="4">
        <f t="shared" si="2"/>
        <v>207590</v>
      </c>
      <c r="K6" s="4">
        <f t="shared" si="3"/>
        <v>589.4836123555765</v>
      </c>
      <c r="L6" s="17"/>
    </row>
    <row r="7" spans="1:12" s="1" customFormat="1" ht="21" customHeight="1">
      <c r="A7" s="6" t="s">
        <v>46</v>
      </c>
      <c r="B7" s="10" t="s">
        <v>19</v>
      </c>
      <c r="C7" s="14">
        <v>2140960</v>
      </c>
      <c r="D7" s="14">
        <v>1895000</v>
      </c>
      <c r="E7" s="14">
        <v>1905200</v>
      </c>
      <c r="F7" s="14">
        <v>1613800</v>
      </c>
      <c r="G7" s="14">
        <v>1551300</v>
      </c>
      <c r="H7" s="4">
        <f t="shared" si="0"/>
        <v>-235760</v>
      </c>
      <c r="I7" s="4">
        <f t="shared" si="1"/>
        <v>88.98811748000897</v>
      </c>
      <c r="J7" s="4">
        <f t="shared" si="2"/>
        <v>10200</v>
      </c>
      <c r="K7" s="4">
        <f t="shared" si="3"/>
        <v>100.53825857519789</v>
      </c>
      <c r="L7" s="17"/>
    </row>
    <row r="8" spans="1:12" s="1" customFormat="1" ht="35.25" customHeight="1">
      <c r="A8" s="8" t="s">
        <v>47</v>
      </c>
      <c r="B8" s="13" t="s">
        <v>15</v>
      </c>
      <c r="C8" s="14">
        <v>0</v>
      </c>
      <c r="D8" s="14">
        <v>3000</v>
      </c>
      <c r="E8" s="14">
        <v>3000</v>
      </c>
      <c r="F8" s="14">
        <v>3000</v>
      </c>
      <c r="G8" s="14">
        <v>3000</v>
      </c>
      <c r="H8" s="4">
        <f t="shared" si="0"/>
        <v>3000</v>
      </c>
      <c r="I8" s="4" t="e">
        <f t="shared" si="1"/>
        <v>#DIV/0!</v>
      </c>
      <c r="J8" s="4">
        <f t="shared" si="2"/>
        <v>0</v>
      </c>
      <c r="K8" s="4">
        <f t="shared" si="3"/>
        <v>100</v>
      </c>
      <c r="L8" s="17"/>
    </row>
    <row r="9" spans="1:12" s="1" customFormat="1" ht="24" customHeight="1">
      <c r="A9" s="8" t="s">
        <v>48</v>
      </c>
      <c r="B9" s="10" t="s">
        <v>3</v>
      </c>
      <c r="C9" s="14">
        <v>0</v>
      </c>
      <c r="D9" s="14">
        <v>8000</v>
      </c>
      <c r="E9" s="14">
        <v>8000</v>
      </c>
      <c r="F9" s="14">
        <v>8000</v>
      </c>
      <c r="G9" s="14">
        <v>8000</v>
      </c>
      <c r="H9" s="4">
        <f t="shared" si="0"/>
        <v>8000</v>
      </c>
      <c r="I9" s="4" t="e">
        <f t="shared" si="1"/>
        <v>#DIV/0!</v>
      </c>
      <c r="J9" s="4">
        <f t="shared" si="2"/>
        <v>0</v>
      </c>
      <c r="K9" s="4">
        <f t="shared" si="3"/>
        <v>100</v>
      </c>
      <c r="L9" s="17"/>
    </row>
    <row r="10" spans="1:12" s="1" customFormat="1" ht="24" customHeight="1">
      <c r="A10" s="8" t="s">
        <v>50</v>
      </c>
      <c r="B10" s="10" t="s">
        <v>4</v>
      </c>
      <c r="C10" s="14">
        <v>14300</v>
      </c>
      <c r="D10" s="14">
        <v>10000</v>
      </c>
      <c r="E10" s="14">
        <v>10000</v>
      </c>
      <c r="F10" s="14">
        <v>10000</v>
      </c>
      <c r="G10" s="14">
        <v>30000</v>
      </c>
      <c r="H10" s="4">
        <f t="shared" si="0"/>
        <v>-4300</v>
      </c>
      <c r="I10" s="4">
        <f t="shared" si="1"/>
        <v>69.93006993006993</v>
      </c>
      <c r="J10" s="4">
        <f t="shared" si="2"/>
        <v>0</v>
      </c>
      <c r="K10" s="4">
        <f t="shared" si="3"/>
        <v>100</v>
      </c>
      <c r="L10" s="17"/>
    </row>
    <row r="11" spans="1:12" s="1" customFormat="1" ht="19.5" customHeight="1">
      <c r="A11" s="5" t="s">
        <v>49</v>
      </c>
      <c r="B11" s="10" t="s">
        <v>16</v>
      </c>
      <c r="C11" s="14">
        <v>71309</v>
      </c>
      <c r="D11" s="14">
        <v>17000</v>
      </c>
      <c r="E11" s="14">
        <v>17000</v>
      </c>
      <c r="F11" s="14">
        <v>17000</v>
      </c>
      <c r="G11" s="14">
        <v>17000</v>
      </c>
      <c r="H11" s="4">
        <f t="shared" si="0"/>
        <v>-54309</v>
      </c>
      <c r="I11" s="4">
        <f t="shared" si="1"/>
        <v>23.839908006002048</v>
      </c>
      <c r="J11" s="4">
        <f t="shared" si="2"/>
        <v>0</v>
      </c>
      <c r="K11" s="4">
        <f t="shared" si="3"/>
        <v>100</v>
      </c>
      <c r="L11" s="17"/>
    </row>
    <row r="12" spans="1:12" s="1" customFormat="1" ht="30.75" customHeight="1">
      <c r="A12" s="8" t="s">
        <v>51</v>
      </c>
      <c r="B12" s="10" t="s">
        <v>7</v>
      </c>
      <c r="C12" s="14">
        <v>114250</v>
      </c>
      <c r="D12" s="14">
        <v>383460</v>
      </c>
      <c r="E12" s="14">
        <v>10000</v>
      </c>
      <c r="F12" s="14">
        <v>10000</v>
      </c>
      <c r="G12" s="14">
        <v>10000</v>
      </c>
      <c r="H12" s="4">
        <f t="shared" si="0"/>
        <v>-104250</v>
      </c>
      <c r="I12" s="4">
        <f t="shared" si="1"/>
        <v>8.752735229759299</v>
      </c>
      <c r="J12" s="4">
        <f t="shared" si="2"/>
        <v>-373460</v>
      </c>
      <c r="K12" s="4">
        <f t="shared" si="3"/>
        <v>2.607833933135138</v>
      </c>
      <c r="L12" s="17"/>
    </row>
    <row r="13" spans="1:12" s="1" customFormat="1" ht="26.25" customHeight="1">
      <c r="A13" s="8" t="s">
        <v>52</v>
      </c>
      <c r="B13" s="10" t="s">
        <v>5</v>
      </c>
      <c r="C13" s="14">
        <v>0</v>
      </c>
      <c r="D13" s="14">
        <v>5000</v>
      </c>
      <c r="E13" s="14">
        <v>5000</v>
      </c>
      <c r="F13" s="14">
        <v>5000</v>
      </c>
      <c r="G13" s="14">
        <v>5000</v>
      </c>
      <c r="H13" s="4">
        <f t="shared" si="0"/>
        <v>5000</v>
      </c>
      <c r="I13" s="4" t="e">
        <f t="shared" si="1"/>
        <v>#DIV/0!</v>
      </c>
      <c r="J13" s="4">
        <f t="shared" si="2"/>
        <v>0</v>
      </c>
      <c r="K13" s="4">
        <f t="shared" si="3"/>
        <v>100</v>
      </c>
      <c r="L13" s="17"/>
    </row>
    <row r="14" spans="1:12" s="1" customFormat="1" ht="26.25" customHeight="1">
      <c r="A14" s="8" t="s">
        <v>53</v>
      </c>
      <c r="B14" s="11" t="s">
        <v>9</v>
      </c>
      <c r="C14" s="14">
        <v>0</v>
      </c>
      <c r="D14" s="14">
        <v>50000</v>
      </c>
      <c r="E14" s="14">
        <v>50000</v>
      </c>
      <c r="F14" s="14">
        <v>50000</v>
      </c>
      <c r="G14" s="14">
        <v>50000</v>
      </c>
      <c r="H14" s="4">
        <f t="shared" si="0"/>
        <v>50000</v>
      </c>
      <c r="I14" s="4" t="e">
        <f t="shared" si="1"/>
        <v>#DIV/0!</v>
      </c>
      <c r="J14" s="4">
        <f t="shared" si="2"/>
        <v>0</v>
      </c>
      <c r="K14" s="4">
        <f t="shared" si="3"/>
        <v>100</v>
      </c>
      <c r="L14" s="17"/>
    </row>
    <row r="15" spans="1:12" s="1" customFormat="1" ht="37.5" customHeight="1">
      <c r="A15" s="8" t="s">
        <v>33</v>
      </c>
      <c r="B15" s="11" t="s">
        <v>10</v>
      </c>
      <c r="C15" s="14">
        <v>2487224.39</v>
      </c>
      <c r="D15" s="14">
        <v>2684622.48</v>
      </c>
      <c r="E15" s="14">
        <v>691100</v>
      </c>
      <c r="F15" s="14">
        <v>567100</v>
      </c>
      <c r="G15" s="14">
        <v>567100</v>
      </c>
      <c r="H15" s="4">
        <f t="shared" si="0"/>
        <v>-1796124.3900000001</v>
      </c>
      <c r="I15" s="4">
        <f t="shared" si="1"/>
        <v>27.7859932050602</v>
      </c>
      <c r="J15" s="4">
        <f t="shared" si="2"/>
        <v>-1993522.48</v>
      </c>
      <c r="K15" s="4">
        <f t="shared" si="3"/>
        <v>25.742911904693578</v>
      </c>
      <c r="L15" s="17"/>
    </row>
    <row r="16" spans="1:11" s="3" customFormat="1" ht="21">
      <c r="A16" s="5" t="s">
        <v>54</v>
      </c>
      <c r="B16" s="10" t="s">
        <v>11</v>
      </c>
      <c r="C16" s="14">
        <v>0</v>
      </c>
      <c r="D16" s="14">
        <v>5000</v>
      </c>
      <c r="E16" s="14">
        <v>5000</v>
      </c>
      <c r="F16" s="14">
        <v>5000</v>
      </c>
      <c r="G16" s="14">
        <v>0</v>
      </c>
      <c r="H16" s="4">
        <f t="shared" si="0"/>
        <v>5000</v>
      </c>
      <c r="I16" s="4" t="e">
        <f t="shared" si="1"/>
        <v>#DIV/0!</v>
      </c>
      <c r="J16" s="4">
        <f t="shared" si="2"/>
        <v>0</v>
      </c>
      <c r="K16" s="4">
        <f t="shared" si="3"/>
        <v>100</v>
      </c>
    </row>
    <row r="17" spans="1:11" s="3" customFormat="1" ht="23.25" customHeight="1">
      <c r="A17" s="7" t="s">
        <v>55</v>
      </c>
      <c r="B17" s="12" t="s">
        <v>6</v>
      </c>
      <c r="C17" s="14">
        <v>6994536.91</v>
      </c>
      <c r="D17" s="14">
        <v>4618063.49</v>
      </c>
      <c r="E17" s="14">
        <v>5130100</v>
      </c>
      <c r="F17" s="14">
        <v>4805400</v>
      </c>
      <c r="G17" s="14">
        <v>4876100</v>
      </c>
      <c r="H17" s="4">
        <f t="shared" si="0"/>
        <v>-1864436.9100000001</v>
      </c>
      <c r="I17" s="4">
        <f t="shared" si="1"/>
        <v>73.34438385285466</v>
      </c>
      <c r="J17" s="4">
        <f t="shared" si="2"/>
        <v>512036.5099999998</v>
      </c>
      <c r="K17" s="4">
        <f t="shared" si="3"/>
        <v>111.08768883556428</v>
      </c>
    </row>
    <row r="18" spans="1:11" s="3" customFormat="1" ht="21" customHeight="1">
      <c r="A18" s="5" t="s">
        <v>56</v>
      </c>
      <c r="B18" s="10" t="s">
        <v>12</v>
      </c>
      <c r="C18" s="14">
        <v>92000</v>
      </c>
      <c r="D18" s="14">
        <v>7000</v>
      </c>
      <c r="E18" s="14">
        <v>7000</v>
      </c>
      <c r="F18" s="14">
        <v>0</v>
      </c>
      <c r="G18" s="14">
        <v>0</v>
      </c>
      <c r="H18" s="4">
        <f t="shared" si="0"/>
        <v>-85000</v>
      </c>
      <c r="I18" s="4">
        <f t="shared" si="1"/>
        <v>7.608695652173914</v>
      </c>
      <c r="J18" s="4">
        <f t="shared" si="2"/>
        <v>0</v>
      </c>
      <c r="K18" s="4">
        <f t="shared" si="3"/>
        <v>100</v>
      </c>
    </row>
    <row r="19" spans="1:11" s="3" customFormat="1" ht="31.5">
      <c r="A19" s="6" t="s">
        <v>57</v>
      </c>
      <c r="B19" s="10" t="s">
        <v>17</v>
      </c>
      <c r="C19" s="14">
        <v>36000</v>
      </c>
      <c r="D19" s="14">
        <v>46600</v>
      </c>
      <c r="E19" s="14">
        <v>3000</v>
      </c>
      <c r="F19" s="14">
        <v>0</v>
      </c>
      <c r="G19" s="14">
        <v>0</v>
      </c>
      <c r="H19" s="4">
        <f t="shared" si="0"/>
        <v>-33000</v>
      </c>
      <c r="I19" s="4">
        <f t="shared" si="1"/>
        <v>8.333333333333332</v>
      </c>
      <c r="J19" s="4">
        <f t="shared" si="2"/>
        <v>-43600</v>
      </c>
      <c r="K19" s="4">
        <f t="shared" si="3"/>
        <v>6.437768240343347</v>
      </c>
    </row>
    <row r="20" spans="1:11" s="9" customFormat="1" ht="21">
      <c r="A20" s="6" t="s">
        <v>58</v>
      </c>
      <c r="B20" s="10" t="s">
        <v>18</v>
      </c>
      <c r="C20" s="14">
        <v>5000</v>
      </c>
      <c r="D20" s="14">
        <v>5000</v>
      </c>
      <c r="E20" s="14">
        <v>5000</v>
      </c>
      <c r="F20" s="14">
        <v>5000</v>
      </c>
      <c r="G20" s="14">
        <v>0</v>
      </c>
      <c r="H20" s="4">
        <f t="shared" si="0"/>
        <v>0</v>
      </c>
      <c r="I20" s="4">
        <f t="shared" si="1"/>
        <v>100</v>
      </c>
      <c r="J20" s="4">
        <f t="shared" si="2"/>
        <v>0</v>
      </c>
      <c r="K20" s="4">
        <f t="shared" si="3"/>
        <v>100</v>
      </c>
    </row>
    <row r="21" spans="1:11" s="9" customFormat="1" ht="21.75">
      <c r="A21" s="8" t="s">
        <v>21</v>
      </c>
      <c r="B21" s="11" t="s">
        <v>20</v>
      </c>
      <c r="C21" s="14">
        <v>0</v>
      </c>
      <c r="D21" s="14">
        <v>5000</v>
      </c>
      <c r="E21" s="14">
        <v>5000</v>
      </c>
      <c r="F21" s="14">
        <v>5000</v>
      </c>
      <c r="G21" s="14">
        <v>5000</v>
      </c>
      <c r="H21" s="4">
        <f t="shared" si="0"/>
        <v>5000</v>
      </c>
      <c r="I21" s="4" t="e">
        <f t="shared" si="1"/>
        <v>#DIV/0!</v>
      </c>
      <c r="J21" s="4">
        <f t="shared" si="2"/>
        <v>0</v>
      </c>
      <c r="K21" s="4">
        <f t="shared" si="3"/>
        <v>100</v>
      </c>
    </row>
    <row r="22" spans="1:11" s="9" customFormat="1" ht="25.5" customHeight="1">
      <c r="A22" s="8" t="s">
        <v>22</v>
      </c>
      <c r="B22" s="16" t="s">
        <v>23</v>
      </c>
      <c r="C22" s="14">
        <v>5000</v>
      </c>
      <c r="D22" s="14">
        <v>5000</v>
      </c>
      <c r="E22" s="14">
        <v>5000</v>
      </c>
      <c r="F22" s="14">
        <v>0</v>
      </c>
      <c r="G22" s="14">
        <v>0</v>
      </c>
      <c r="H22" s="4">
        <f t="shared" si="0"/>
        <v>0</v>
      </c>
      <c r="I22" s="4">
        <f t="shared" si="1"/>
        <v>100</v>
      </c>
      <c r="J22" s="4">
        <f t="shared" si="2"/>
        <v>0</v>
      </c>
      <c r="K22" s="4">
        <f t="shared" si="3"/>
        <v>100</v>
      </c>
    </row>
    <row r="23" spans="1:11" s="9" customFormat="1" ht="27" customHeight="1">
      <c r="A23" s="8" t="s">
        <v>29</v>
      </c>
      <c r="B23" s="16" t="s">
        <v>28</v>
      </c>
      <c r="C23" s="14">
        <v>73125.08</v>
      </c>
      <c r="D23" s="14">
        <v>26350</v>
      </c>
      <c r="E23" s="14">
        <v>26350</v>
      </c>
      <c r="F23" s="14">
        <v>26350</v>
      </c>
      <c r="G23" s="14">
        <v>26350</v>
      </c>
      <c r="H23" s="4">
        <f t="shared" si="0"/>
        <v>-46775.08</v>
      </c>
      <c r="I23" s="4">
        <f t="shared" si="1"/>
        <v>36.034148612213485</v>
      </c>
      <c r="J23" s="4">
        <f t="shared" si="2"/>
        <v>0</v>
      </c>
      <c r="K23" s="4">
        <f t="shared" si="3"/>
        <v>100</v>
      </c>
    </row>
    <row r="24" spans="1:11" s="9" customFormat="1" ht="23.25" customHeight="1">
      <c r="A24" s="8" t="s">
        <v>32</v>
      </c>
      <c r="B24" s="16" t="s">
        <v>31</v>
      </c>
      <c r="C24" s="14">
        <v>0</v>
      </c>
      <c r="D24" s="14">
        <v>1000</v>
      </c>
      <c r="E24" s="14">
        <v>1000</v>
      </c>
      <c r="F24" s="14">
        <v>1000</v>
      </c>
      <c r="G24" s="14">
        <v>0</v>
      </c>
      <c r="H24" s="4">
        <f t="shared" si="0"/>
        <v>1000</v>
      </c>
      <c r="I24" s="4" t="e">
        <f t="shared" si="1"/>
        <v>#DIV/0!</v>
      </c>
      <c r="J24" s="4">
        <f t="shared" si="2"/>
        <v>0</v>
      </c>
      <c r="K24" s="4">
        <f t="shared" si="3"/>
        <v>100</v>
      </c>
    </row>
    <row r="25" spans="1:11" s="9" customFormat="1" ht="33.75" customHeight="1">
      <c r="A25" s="8" t="s">
        <v>42</v>
      </c>
      <c r="B25" s="16" t="s">
        <v>40</v>
      </c>
      <c r="C25" s="14">
        <v>0</v>
      </c>
      <c r="D25" s="14">
        <v>5000</v>
      </c>
      <c r="E25" s="14">
        <v>5000</v>
      </c>
      <c r="F25" s="14">
        <v>5000</v>
      </c>
      <c r="G25" s="14">
        <v>5000</v>
      </c>
      <c r="H25" s="4">
        <f t="shared" si="0"/>
        <v>5000</v>
      </c>
      <c r="I25" s="4" t="e">
        <f t="shared" si="1"/>
        <v>#DIV/0!</v>
      </c>
      <c r="J25" s="4">
        <f t="shared" si="2"/>
        <v>0</v>
      </c>
      <c r="K25" s="4">
        <f t="shared" si="3"/>
        <v>100</v>
      </c>
    </row>
    <row r="26" spans="1:11" s="9" customFormat="1" ht="24.75" customHeight="1">
      <c r="A26" s="8" t="s">
        <v>43</v>
      </c>
      <c r="B26" s="16" t="s">
        <v>41</v>
      </c>
      <c r="C26" s="14">
        <v>0</v>
      </c>
      <c r="D26" s="14">
        <v>5000</v>
      </c>
      <c r="E26" s="14">
        <v>5000</v>
      </c>
      <c r="F26" s="14">
        <v>0</v>
      </c>
      <c r="G26" s="14">
        <v>5000</v>
      </c>
      <c r="H26" s="4">
        <f t="shared" si="0"/>
        <v>5000</v>
      </c>
      <c r="I26" s="4" t="e">
        <f t="shared" si="1"/>
        <v>#DIV/0!</v>
      </c>
      <c r="J26" s="4">
        <f t="shared" si="2"/>
        <v>0</v>
      </c>
      <c r="K26" s="4">
        <f t="shared" si="3"/>
        <v>100</v>
      </c>
    </row>
    <row r="27" spans="1:11" s="9" customFormat="1" ht="15">
      <c r="A27" s="5" t="s">
        <v>24</v>
      </c>
      <c r="B27" s="15"/>
      <c r="C27" s="4">
        <f>SUM(C4:C26)</f>
        <v>112462338.58999999</v>
      </c>
      <c r="D27" s="4">
        <f>SUM(D4:D26)</f>
        <v>100778865.25999999</v>
      </c>
      <c r="E27" s="4">
        <f>SUM(E4:E26)</f>
        <v>87686750</v>
      </c>
      <c r="F27" s="4">
        <f>SUM(F4:F26)</f>
        <v>68436450</v>
      </c>
      <c r="G27" s="4">
        <f>SUM(G4:G26)</f>
        <v>67424450</v>
      </c>
      <c r="H27" s="4">
        <f t="shared" si="0"/>
        <v>-24775588.58999999</v>
      </c>
      <c r="I27" s="4">
        <f t="shared" si="1"/>
        <v>77.96987960536417</v>
      </c>
      <c r="J27" s="4">
        <f t="shared" si="2"/>
        <v>-13092115.25999999</v>
      </c>
      <c r="K27" s="4">
        <f t="shared" si="3"/>
        <v>87.00906660714668</v>
      </c>
    </row>
    <row r="28" spans="3:4" ht="15">
      <c r="C28" s="18"/>
      <c r="D28" s="18"/>
    </row>
    <row r="29" spans="3:4" ht="15">
      <c r="C29" s="19"/>
      <c r="D29" s="19"/>
    </row>
  </sheetData>
  <sheetProtection/>
  <mergeCells count="1">
    <mergeCell ref="A1:K1"/>
  </mergeCells>
  <printOptions/>
  <pageMargins left="0.7086614173228347" right="0" top="0.5511811023622047" bottom="0.35433070866141736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2020-11-11T06:54:00Z</cp:lastPrinted>
  <dcterms:created xsi:type="dcterms:W3CDTF">2013-02-14T19:06:47Z</dcterms:created>
  <dcterms:modified xsi:type="dcterms:W3CDTF">2020-11-11T06:54:18Z</dcterms:modified>
  <cp:category/>
  <cp:version/>
  <cp:contentType/>
  <cp:contentStatus/>
</cp:coreProperties>
</file>