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04.10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<sst xmlns="http://schemas.openxmlformats.org/spreadsheetml/2006/main" count="54" uniqueCount="52">
  <si>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ДОХОДЫ</t>
  </si>
  <si>
    <t>в том числе: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</si>
  <si>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</si>
  <si>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</si>
  <si>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Прочие дотации</t>
  </si>
  <si>
    <t>Субвенции на выполнение передаваемых федеральных и областных полномочий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</si>
  <si>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</si>
  <si>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</si>
  <si>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</si>
  <si>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</si>
  <si>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</si>
  <si>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</si>
  <si>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</si>
  <si>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</si>
  <si>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</si>
  <si>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</si>
  <si>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</si>
  <si>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</si>
  <si>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ВСЕГО РАСХОДОВ</t>
  </si>
  <si>
    <t>ДЕФИЦИТ(-)ПРОФИЦИТ(+)</t>
  </si>
  <si>
    <t>Иные межбюджетные трансферты</t>
  </si>
  <si>
    <t xml:space="preserve">Субсидии </t>
  </si>
  <si>
    <t>Изменение остатков</t>
  </si>
  <si>
    <t>Кредиты коммерческих банков</t>
  </si>
  <si>
    <t>Привлечение</t>
  </si>
  <si>
    <t>Погашение</t>
  </si>
  <si>
    <t>Бюджетные кредиты</t>
  </si>
  <si>
    <t>Акции</t>
  </si>
  <si>
    <t>Иные источники</t>
  </si>
  <si>
    <t xml:space="preserve">Культура, кинематография </t>
  </si>
  <si>
    <t>Физическая культура  спорт</t>
  </si>
  <si>
    <t>Средства массовой информации</t>
  </si>
  <si>
    <t>Обслуживане долга</t>
  </si>
  <si>
    <t>Налоговые и неналоговые доходы</t>
  </si>
  <si>
    <t>Межбюджетные трансферты</t>
  </si>
  <si>
    <t>Источники покрытия дефицита</t>
  </si>
  <si>
    <t>в том числе: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</si>
  <si>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 рублей</t>
  </si>
  <si>
    <t>Бюджетные ассигнования с учетом изменений</t>
  </si>
  <si>
    <t>Примечание</t>
  </si>
  <si>
    <t xml:space="preserve">Свод изменений к проекту закона о внесении изменений в бюджет  Поддорского муниципального района на 2019 год </t>
  </si>
  <si>
    <t>Изменения, предусмотренные законопроектом (от 04.10.2019 №)</t>
  </si>
  <si>
    <t>Бюджет на 2019 год ( Закон от 14.12.2018 №207)    изм от 16.01.2019 №212, от 20.02.2019 №219, от 27.03.2019 №225, от 25.04.2019 №230; от 23.05.2019 №233; от 06.06.2019 №234; от 10.07.2019 №237 ; от 25.07.2019 №241;  от 26.08.2019 №245;  от 26.09.2019 №246</t>
  </si>
  <si>
    <t xml:space="preserve">(149,5)Субвенции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</t>
  </si>
  <si>
    <t xml:space="preserve">(-800,0)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</si>
  <si>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>(239,95)  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родителей. Сумма доведена до потребности.</t>
  </si>
  <si>
    <t xml:space="preserve">(292,3) 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</si>
  <si>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На 2019 год по муниципальной программе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 в подпрограмму Содержание и реконструкция коммунальной инфраструктуры муниципального района добавлены ассигнования в сумме  300 000,00 рублей  для взноса в уставный фонд (постановление Администрации Поддорского муниципального района от 30.09.2019 года №415), 50 000 рублей для приобретения основных средств, 120 000,00 рублей для расчета выпадающих доходов по бани (расчет Администрации Поддорского района).</t>
  </si>
  <si>
    <t>На 2019 год увеличены  ассигнования в сумме 292 300,00 рублей по иным межбюджетным трансфертам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сферы.</t>
  </si>
  <si>
    <t>На 2019 год увеличены  ассигнования в сумме 38 000,00 рублей на приобретение зимнего комплекта автошин.</t>
  </si>
  <si>
    <t xml:space="preserve">             На 2019 год уменьшены  ассигнования в сумме 800 000,00 рублей по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из-за отсутствия потребности</t>
  </si>
  <si>
    <t xml:space="preserve">               На 2019 год увеличены  ассигнования в сумме 239 950,00 рублей по 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родителей. Сумма доведена до потребности.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</si>
</sst>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_р_."/>
    <numFmt numFmtId="169" formatCode="#,##0_р_."/>
    <numFmt numFmtId="170" formatCode="#,##0.00_р_."/>
    <numFmt numFmtId="171" formatCode="#,##0.0"/>
  </numFmts>
  <fonts count="63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5"/>
      <color theme="1"/>
      <name val="Calibri"/>
      <family val="2"/>
    </font>
    <font>
      <sz val="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2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NumberFormat="1" applyFont="1" applyFill="1" applyBorder="1" applyAlignment="1">
      <alignment vertical="justify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justify" vertical="top"/>
    </xf>
    <xf numFmtId="0" fontId="14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/>
    </xf>
    <xf numFmtId="168" fontId="8" fillId="0" borderId="10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justify" wrapText="1"/>
    </xf>
    <xf numFmtId="0" fontId="12" fillId="0" borderId="0" xfId="0" applyFont="1" applyAlignment="1">
      <alignment/>
    </xf>
    <xf numFmtId="168" fontId="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vertical="top" wrapText="1"/>
    </xf>
    <xf numFmtId="168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wrapText="1"/>
    </xf>
    <xf numFmtId="0" fontId="60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9" fillId="0" borderId="11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68" fontId="8" fillId="0" borderId="11" xfId="0" applyNumberFormat="1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170" fontId="9" fillId="0" borderId="11" xfId="0" applyNumberFormat="1" applyFont="1" applyBorder="1" applyAlignment="1">
      <alignment horizontal="right" vertical="top"/>
    </xf>
    <xf numFmtId="170" fontId="9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68" fontId="8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60" fillId="0" borderId="11" xfId="0" applyFont="1" applyBorder="1" applyAlignment="1">
      <alignment horizontal="left" wrapText="1"/>
    </xf>
    <xf numFmtId="0" fontId="60" fillId="0" borderId="12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70" fontId="9" fillId="0" borderId="13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1">
      <selection activeCell="E48" sqref="E48"/>
    </sheetView>
  </sheetViews>
  <sheetFormatPr defaultColWidth="9.00390625" defaultRowHeight="12.75"/>
  <cols>
    <col min="1" max="1" width="34.00390625" style="0" customWidth="1"/>
    <col min="2" max="2" width="13.375" style="11" customWidth="1"/>
    <col min="3" max="3" width="10.375" style="11" customWidth="1"/>
    <col min="4" max="4" width="10.125" style="11" customWidth="1"/>
    <col min="5" max="5" width="43.875" style="37" customWidth="1"/>
  </cols>
  <sheetData>
    <row r="1" spans="1:5" ht="36" customHeight="1">
      <c r="A1" s="59" t="s">
        <v>40</v>
      </c>
      <c r="B1" s="59"/>
      <c r="C1" s="59"/>
      <c r="D1" s="59"/>
      <c r="E1" s="59"/>
    </row>
    <row r="2" spans="1:5" ht="15">
      <c r="A2" s="60" t="s">
        <v>37</v>
      </c>
      <c r="B2" s="60"/>
      <c r="C2" s="60"/>
      <c r="D2" s="60"/>
      <c r="E2" s="60"/>
    </row>
    <row r="3" spans="1:5" s="14" customFormat="1" ht="139.5" customHeight="1">
      <c r="A3" s="12"/>
      <c r="B3" s="17" t="s">
        <v>42</v>
      </c>
      <c r="C3" s="18" t="s">
        <v>41</v>
      </c>
      <c r="D3" s="13" t="s">
        <v>38</v>
      </c>
      <c r="E3" s="32" t="s">
        <v>39</v>
      </c>
    </row>
    <row r="4" spans="1:5" ht="15.75">
      <c r="A4" s="1" t="s">
        <v>0</v>
      </c>
      <c r="B4" s="6"/>
      <c r="C4" s="6"/>
      <c r="D4" s="6"/>
      <c r="E4" s="33"/>
    </row>
    <row r="5" spans="1:5" ht="33.75" customHeight="1">
      <c r="A5" s="63" t="s">
        <v>33</v>
      </c>
      <c r="B5" s="65">
        <v>28981.7</v>
      </c>
      <c r="C5" s="65">
        <f>D5-B5</f>
        <v>0</v>
      </c>
      <c r="D5" s="65">
        <v>28981.7</v>
      </c>
      <c r="E5" s="47"/>
    </row>
    <row r="6" spans="1:5" ht="4.5" customHeight="1">
      <c r="A6" s="64"/>
      <c r="B6" s="66"/>
      <c r="C6" s="66"/>
      <c r="D6" s="66"/>
      <c r="E6" s="43"/>
    </row>
    <row r="7" spans="1:5" ht="31.5">
      <c r="A7" s="2" t="s">
        <v>2</v>
      </c>
      <c r="B7" s="31">
        <f>B9+B10+B11+B14+B17</f>
        <v>102648.59999999999</v>
      </c>
      <c r="C7" s="7">
        <f>D7-B7</f>
        <v>-118.30000000000291</v>
      </c>
      <c r="D7" s="31">
        <f>D9+D10+D11+D14+D17</f>
        <v>102530.29999999999</v>
      </c>
      <c r="E7" s="44"/>
    </row>
    <row r="8" spans="1:5" ht="15.75">
      <c r="A8" s="3" t="s">
        <v>1</v>
      </c>
      <c r="B8" s="15"/>
      <c r="C8" s="7">
        <f>D8-B8</f>
        <v>0</v>
      </c>
      <c r="D8" s="15"/>
      <c r="E8" s="34"/>
    </row>
    <row r="9" spans="1:5" ht="21" customHeight="1">
      <c r="A9" s="21" t="s">
        <v>3</v>
      </c>
      <c r="B9" s="27">
        <v>48190</v>
      </c>
      <c r="C9" s="7">
        <f>D9-B9</f>
        <v>0</v>
      </c>
      <c r="D9" s="27">
        <v>48190</v>
      </c>
      <c r="E9" s="34"/>
    </row>
    <row r="10" spans="1:5" ht="15.75">
      <c r="A10" s="4" t="s">
        <v>4</v>
      </c>
      <c r="B10" s="27">
        <v>0</v>
      </c>
      <c r="C10" s="9">
        <f>D10-B10</f>
        <v>0</v>
      </c>
      <c r="D10" s="27">
        <v>0</v>
      </c>
      <c r="E10" s="34"/>
    </row>
    <row r="11" spans="1:5" ht="44.25" customHeight="1">
      <c r="A11" s="57" t="s">
        <v>5</v>
      </c>
      <c r="B11" s="61">
        <v>40429.3</v>
      </c>
      <c r="C11" s="67">
        <f>D11-B11</f>
        <v>-410.6000000000058</v>
      </c>
      <c r="D11" s="61">
        <v>40018.7</v>
      </c>
      <c r="E11" s="39" t="s">
        <v>43</v>
      </c>
    </row>
    <row r="12" spans="1:5" ht="62.25" customHeight="1">
      <c r="A12" s="69"/>
      <c r="B12" s="75"/>
      <c r="C12" s="81"/>
      <c r="D12" s="75"/>
      <c r="E12" s="39" t="s">
        <v>45</v>
      </c>
    </row>
    <row r="13" spans="1:5" ht="48" customHeight="1">
      <c r="A13" s="58"/>
      <c r="B13" s="62"/>
      <c r="C13" s="68"/>
      <c r="D13" s="62"/>
      <c r="E13" s="45" t="s">
        <v>44</v>
      </c>
    </row>
    <row r="14" spans="1:5" ht="18" customHeight="1">
      <c r="A14" s="72" t="s">
        <v>21</v>
      </c>
      <c r="B14" s="61">
        <v>12924.4</v>
      </c>
      <c r="C14" s="65">
        <f>D14-B14</f>
        <v>0</v>
      </c>
      <c r="D14" s="61">
        <v>12924.4</v>
      </c>
      <c r="E14" s="45"/>
    </row>
    <row r="15" spans="1:5" ht="6.75" customHeight="1">
      <c r="A15" s="73"/>
      <c r="B15" s="75"/>
      <c r="C15" s="76"/>
      <c r="D15" s="75"/>
      <c r="E15" s="45"/>
    </row>
    <row r="16" spans="1:5" ht="3.75" customHeight="1">
      <c r="A16" s="74"/>
      <c r="B16" s="62"/>
      <c r="C16" s="66"/>
      <c r="D16" s="62"/>
      <c r="E16" s="45"/>
    </row>
    <row r="17" spans="1:5" ht="54.75" customHeight="1">
      <c r="A17" s="19" t="s">
        <v>20</v>
      </c>
      <c r="B17" s="28">
        <v>1104.9</v>
      </c>
      <c r="C17" s="26">
        <f>D17-B17</f>
        <v>292.29999999999995</v>
      </c>
      <c r="D17" s="28">
        <v>1397.2</v>
      </c>
      <c r="E17" s="46" t="s">
        <v>46</v>
      </c>
    </row>
    <row r="18" spans="1:5" ht="54.75" customHeight="1">
      <c r="A18" s="21" t="s">
        <v>36</v>
      </c>
      <c r="B18" s="27">
        <v>374.5</v>
      </c>
      <c r="C18" s="7">
        <f>D18-B18</f>
        <v>0</v>
      </c>
      <c r="D18" s="27">
        <v>374.5</v>
      </c>
      <c r="E18" s="35"/>
    </row>
    <row r="19" spans="1:5" ht="24" customHeight="1">
      <c r="A19" s="22" t="s">
        <v>6</v>
      </c>
      <c r="B19" s="27">
        <v>-592.1</v>
      </c>
      <c r="C19" s="9">
        <f>D19-B19</f>
        <v>0</v>
      </c>
      <c r="D19" s="27">
        <v>-592.1</v>
      </c>
      <c r="E19" s="42"/>
    </row>
    <row r="20" spans="1:5" ht="15.75">
      <c r="A20" s="2" t="s">
        <v>7</v>
      </c>
      <c r="B20" s="38">
        <f>B5+B7+B19</f>
        <v>131038.19999999998</v>
      </c>
      <c r="C20" s="38">
        <f>D20-B20</f>
        <v>-118.29999999998836</v>
      </c>
      <c r="D20" s="38">
        <f>D5+D7+D19</f>
        <v>130919.9</v>
      </c>
      <c r="E20" s="34"/>
    </row>
    <row r="21" spans="1:5" ht="3" customHeight="1">
      <c r="A21" s="2"/>
      <c r="B21" s="7"/>
      <c r="C21" s="7"/>
      <c r="D21" s="7"/>
      <c r="E21" s="34"/>
    </row>
    <row r="22" spans="1:5" ht="15.75">
      <c r="A22" s="1" t="s">
        <v>8</v>
      </c>
      <c r="B22" s="8"/>
      <c r="C22" s="8"/>
      <c r="D22" s="8"/>
      <c r="E22" s="33"/>
    </row>
    <row r="23" spans="1:5" ht="25.5" customHeight="1">
      <c r="A23" s="57" t="s">
        <v>9</v>
      </c>
      <c r="B23" s="55">
        <v>23844</v>
      </c>
      <c r="C23" s="53">
        <f>D23-B23</f>
        <v>0</v>
      </c>
      <c r="D23" s="55">
        <v>23844</v>
      </c>
      <c r="E23" s="77"/>
    </row>
    <row r="24" spans="1:5" ht="36" customHeight="1">
      <c r="A24" s="58"/>
      <c r="B24" s="56"/>
      <c r="C24" s="54"/>
      <c r="D24" s="56"/>
      <c r="E24" s="78"/>
    </row>
    <row r="25" spans="1:5" ht="15.75">
      <c r="A25" s="5" t="s">
        <v>10</v>
      </c>
      <c r="B25" s="20">
        <v>357.8</v>
      </c>
      <c r="C25" s="9">
        <f aca="true" t="shared" si="0" ref="C25:C30">D25-B25</f>
        <v>0</v>
      </c>
      <c r="D25" s="20">
        <v>357.8</v>
      </c>
      <c r="E25" s="36"/>
    </row>
    <row r="26" spans="1:5" ht="30" customHeight="1">
      <c r="A26" s="24" t="s">
        <v>11</v>
      </c>
      <c r="B26" s="29">
        <v>2883</v>
      </c>
      <c r="C26" s="30">
        <f t="shared" si="0"/>
        <v>0</v>
      </c>
      <c r="D26" s="29">
        <v>2883</v>
      </c>
      <c r="E26" s="42"/>
    </row>
    <row r="27" spans="1:5" ht="36.75" customHeight="1">
      <c r="A27" s="23" t="s">
        <v>12</v>
      </c>
      <c r="B27" s="25">
        <v>16961.3</v>
      </c>
      <c r="C27" s="26">
        <f t="shared" si="0"/>
        <v>0</v>
      </c>
      <c r="D27" s="25">
        <v>16961.3</v>
      </c>
      <c r="E27" s="47"/>
    </row>
    <row r="28" spans="1:5" ht="68.25" customHeight="1">
      <c r="A28" s="23" t="s">
        <v>13</v>
      </c>
      <c r="B28" s="25">
        <v>2285.1</v>
      </c>
      <c r="C28" s="26">
        <f t="shared" si="0"/>
        <v>470</v>
      </c>
      <c r="D28" s="25">
        <v>2755.1</v>
      </c>
      <c r="E28" s="48" t="s">
        <v>47</v>
      </c>
    </row>
    <row r="29" spans="1:5" ht="15.75">
      <c r="A29" s="5" t="s">
        <v>14</v>
      </c>
      <c r="B29" s="20">
        <v>0</v>
      </c>
      <c r="C29" s="9">
        <f t="shared" si="0"/>
        <v>0</v>
      </c>
      <c r="D29" s="20">
        <v>0</v>
      </c>
      <c r="E29" s="49"/>
    </row>
    <row r="30" spans="1:5" ht="25.5" customHeight="1">
      <c r="A30" s="57" t="s">
        <v>15</v>
      </c>
      <c r="B30" s="55">
        <v>52484.3</v>
      </c>
      <c r="C30" s="53">
        <f t="shared" si="0"/>
        <v>149.5</v>
      </c>
      <c r="D30" s="55">
        <v>52633.8</v>
      </c>
      <c r="E30" s="50"/>
    </row>
    <row r="31" spans="1:5" ht="5.25" customHeight="1">
      <c r="A31" s="69"/>
      <c r="B31" s="70"/>
      <c r="C31" s="71"/>
      <c r="D31" s="70"/>
      <c r="E31" s="50"/>
    </row>
    <row r="32" spans="1:5" ht="3" customHeight="1">
      <c r="A32" s="58"/>
      <c r="B32" s="56"/>
      <c r="C32" s="54"/>
      <c r="D32" s="56"/>
      <c r="E32" s="51"/>
    </row>
    <row r="33" spans="1:5" ht="29.25" customHeight="1">
      <c r="A33" s="57" t="s">
        <v>29</v>
      </c>
      <c r="B33" s="55">
        <v>33392.8</v>
      </c>
      <c r="C33" s="53">
        <f>D33-B33</f>
        <v>330.29999999999563</v>
      </c>
      <c r="D33" s="55">
        <v>33723.1</v>
      </c>
      <c r="E33" s="50" t="s">
        <v>48</v>
      </c>
    </row>
    <row r="34" spans="1:5" ht="22.5" customHeight="1">
      <c r="A34" s="58"/>
      <c r="B34" s="56"/>
      <c r="C34" s="54"/>
      <c r="D34" s="56"/>
      <c r="E34" s="50" t="s">
        <v>49</v>
      </c>
    </row>
    <row r="35" spans="1:5" ht="15.75">
      <c r="A35" s="5" t="s">
        <v>16</v>
      </c>
      <c r="B35" s="20">
        <v>0</v>
      </c>
      <c r="C35" s="9">
        <f>D35-B35</f>
        <v>0</v>
      </c>
      <c r="D35" s="20">
        <v>0</v>
      </c>
      <c r="E35" s="49"/>
    </row>
    <row r="36" spans="1:5" ht="28.5" customHeight="1">
      <c r="A36" s="57" t="s">
        <v>17</v>
      </c>
      <c r="B36" s="79">
        <v>8371.3</v>
      </c>
      <c r="C36" s="65">
        <f>D36-B36</f>
        <v>-560.0999999999995</v>
      </c>
      <c r="D36" s="79">
        <v>7811.2</v>
      </c>
      <c r="E36" s="48" t="s">
        <v>50</v>
      </c>
    </row>
    <row r="37" spans="1:5" ht="33.75" customHeight="1">
      <c r="A37" s="58"/>
      <c r="B37" s="80"/>
      <c r="C37" s="66"/>
      <c r="D37" s="80"/>
      <c r="E37" s="48" t="s">
        <v>51</v>
      </c>
    </row>
    <row r="38" spans="1:5" ht="18" customHeight="1">
      <c r="A38" s="57" t="s">
        <v>30</v>
      </c>
      <c r="B38" s="55">
        <v>2156</v>
      </c>
      <c r="C38" s="53">
        <f>D38-B38</f>
        <v>0</v>
      </c>
      <c r="D38" s="55">
        <v>2156</v>
      </c>
      <c r="E38" s="52"/>
    </row>
    <row r="39" spans="1:5" ht="13.5" customHeight="1">
      <c r="A39" s="58"/>
      <c r="B39" s="56"/>
      <c r="C39" s="54"/>
      <c r="D39" s="56"/>
      <c r="E39" s="35"/>
    </row>
    <row r="40" spans="1:5" ht="15.75">
      <c r="A40" s="5" t="s">
        <v>31</v>
      </c>
      <c r="B40" s="20">
        <v>0</v>
      </c>
      <c r="C40" s="9">
        <f>D40-B40</f>
        <v>0</v>
      </c>
      <c r="D40" s="20">
        <v>0</v>
      </c>
      <c r="E40" s="34"/>
    </row>
    <row r="41" spans="1:5" ht="15.75">
      <c r="A41" s="5" t="s">
        <v>32</v>
      </c>
      <c r="B41" s="20">
        <v>10</v>
      </c>
      <c r="C41" s="9">
        <f>D41-B41</f>
        <v>0</v>
      </c>
      <c r="D41" s="20">
        <v>10</v>
      </c>
      <c r="E41" s="16"/>
    </row>
    <row r="42" spans="1:5" ht="15.75">
      <c r="A42" s="5" t="s">
        <v>34</v>
      </c>
      <c r="B42" s="20">
        <v>7063.8</v>
      </c>
      <c r="C42" s="9">
        <f>D42-B42</f>
        <v>0</v>
      </c>
      <c r="D42" s="20">
        <v>7063.8</v>
      </c>
      <c r="E42" s="34"/>
    </row>
    <row r="43" spans="1:5" ht="15.75">
      <c r="A43" s="2" t="s">
        <v>18</v>
      </c>
      <c r="B43" s="9">
        <f>SUM(B23:B42)</f>
        <v>149809.39999999997</v>
      </c>
      <c r="C43" s="9">
        <f>D43-B43</f>
        <v>389.70000000004075</v>
      </c>
      <c r="D43" s="9">
        <f>SUM(D23:D42)</f>
        <v>150199.1</v>
      </c>
      <c r="E43" s="34"/>
    </row>
    <row r="44" spans="1:5" ht="15.75">
      <c r="A44" s="2" t="s">
        <v>19</v>
      </c>
      <c r="B44" s="38">
        <f>B20-B43</f>
        <v>-18771.199999999983</v>
      </c>
      <c r="C44" s="9">
        <f>D44-B44</f>
        <v>-508.0000000000291</v>
      </c>
      <c r="D44" s="38">
        <f>D20-D43</f>
        <v>-19279.20000000001</v>
      </c>
      <c r="E44" s="34"/>
    </row>
    <row r="45" spans="1:5" ht="21" customHeight="1">
      <c r="A45" s="2" t="s">
        <v>35</v>
      </c>
      <c r="B45" s="40">
        <v>18771.2</v>
      </c>
      <c r="C45" s="38">
        <f aca="true" t="shared" si="1" ref="C45:C54">D45-B45</f>
        <v>508</v>
      </c>
      <c r="D45" s="40">
        <v>19279.2</v>
      </c>
      <c r="E45" s="34"/>
    </row>
    <row r="46" spans="1:5" ht="15.75">
      <c r="A46" s="2" t="s">
        <v>22</v>
      </c>
      <c r="B46" s="40">
        <v>18771.2</v>
      </c>
      <c r="C46" s="9">
        <f t="shared" si="1"/>
        <v>722.3999999999978</v>
      </c>
      <c r="D46" s="40">
        <v>19493.6</v>
      </c>
      <c r="E46" s="34"/>
    </row>
    <row r="47" spans="1:5" ht="18.75" customHeight="1">
      <c r="A47" s="2" t="s">
        <v>23</v>
      </c>
      <c r="B47" s="41">
        <f>B48+B49</f>
        <v>2142.7</v>
      </c>
      <c r="C47" s="9">
        <f t="shared" si="1"/>
        <v>-2142.7</v>
      </c>
      <c r="D47" s="41">
        <f>D48+D49</f>
        <v>0</v>
      </c>
      <c r="E47" s="34"/>
    </row>
    <row r="48" spans="1:5" ht="15.75">
      <c r="A48" s="4" t="s">
        <v>24</v>
      </c>
      <c r="B48" s="10">
        <v>2272.7</v>
      </c>
      <c r="C48" s="9">
        <f t="shared" si="1"/>
        <v>-2272.7</v>
      </c>
      <c r="D48" s="10">
        <v>0</v>
      </c>
      <c r="E48" s="34"/>
    </row>
    <row r="49" spans="1:5" ht="15.75">
      <c r="A49" s="4" t="s">
        <v>25</v>
      </c>
      <c r="B49" s="10">
        <v>-130</v>
      </c>
      <c r="C49" s="7">
        <f t="shared" si="1"/>
        <v>130</v>
      </c>
      <c r="D49" s="10">
        <v>0</v>
      </c>
      <c r="E49" s="34"/>
    </row>
    <row r="50" spans="1:5" ht="15.75">
      <c r="A50" s="2" t="s">
        <v>26</v>
      </c>
      <c r="B50" s="10">
        <f>B51+B52</f>
        <v>-2142.7</v>
      </c>
      <c r="C50" s="7">
        <f t="shared" si="1"/>
        <v>1928.4</v>
      </c>
      <c r="D50" s="10">
        <f>D51+D52</f>
        <v>-214.29999999999973</v>
      </c>
      <c r="E50" s="34"/>
    </row>
    <row r="51" spans="1:5" ht="15.75">
      <c r="A51" s="4" t="s">
        <v>24</v>
      </c>
      <c r="B51" s="10">
        <v>0</v>
      </c>
      <c r="C51" s="7">
        <f t="shared" si="1"/>
        <v>1928.4</v>
      </c>
      <c r="D51" s="10">
        <v>1928.4</v>
      </c>
      <c r="E51" s="34"/>
    </row>
    <row r="52" spans="1:5" ht="15.75">
      <c r="A52" s="4" t="s">
        <v>25</v>
      </c>
      <c r="B52" s="10">
        <v>-2142.7</v>
      </c>
      <c r="C52" s="7">
        <f t="shared" si="1"/>
        <v>0</v>
      </c>
      <c r="D52" s="10">
        <v>-2142.7</v>
      </c>
      <c r="E52" s="34"/>
    </row>
    <row r="53" spans="1:5" ht="15.75">
      <c r="A53" s="2" t="s">
        <v>27</v>
      </c>
      <c r="B53" s="10">
        <v>0</v>
      </c>
      <c r="C53" s="7">
        <f t="shared" si="1"/>
        <v>0</v>
      </c>
      <c r="D53" s="10">
        <v>0</v>
      </c>
      <c r="E53" s="34"/>
    </row>
    <row r="54" spans="1:5" ht="15.75">
      <c r="A54" s="2" t="s">
        <v>28</v>
      </c>
      <c r="B54" s="10">
        <v>0</v>
      </c>
      <c r="C54" s="7">
        <f t="shared" si="1"/>
        <v>0</v>
      </c>
      <c r="D54" s="10">
        <v>0</v>
      </c>
      <c r="E54" s="34"/>
    </row>
  </sheetData>
  <sheetProtection/>
  <mergeCells count="35">
    <mergeCell ref="A1:E1"/>
    <mergeCell ref="A2:E2"/>
    <mergeCell ref="A5:A6"/>
    <mergeCell ref="B5:B6"/>
    <mergeCell ref="C5:C6"/>
    <mergeCell ref="D5:D6"/>
    <mergeCell ref="A11:A13"/>
    <mergeCell ref="B11:B13"/>
    <mergeCell ref="C11:C13"/>
    <mergeCell ref="D11:D13"/>
    <mergeCell ref="A14:A16"/>
    <mergeCell ref="B14:B16"/>
    <mergeCell ref="C14:C16"/>
    <mergeCell ref="D14:D16"/>
    <mergeCell ref="A23:A24"/>
    <mergeCell ref="B23:B24"/>
    <mergeCell ref="C23:C24"/>
    <mergeCell ref="D23:D24"/>
    <mergeCell ref="E23:E24"/>
    <mergeCell ref="A30:A32"/>
    <mergeCell ref="B30:B32"/>
    <mergeCell ref="C30:C32"/>
    <mergeCell ref="D30:D32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</mergeCells>
  <printOptions/>
  <pageMargins left="0.31496062992125984" right="0" top="0.35433070866141736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Fin</cp:lastModifiedBy>
  <cp:lastPrinted>2019-08-16T13:08:30Z</cp:lastPrinted>
  <dcterms:created xsi:type="dcterms:W3CDTF">2010-01-18T13:37:18Z</dcterms:created>
  <dcterms:modified xsi:type="dcterms:W3CDTF">2019-10-04T11:55:03Z</dcterms:modified>
  <cp:category/>
  <cp:version/>
  <cp:contentType/>
  <cp:contentStatus/>
</cp:coreProperties>
</file>