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G107" i="1"/>
  <c r="G106"/>
  <c r="H95"/>
  <c r="H94"/>
  <c r="H93"/>
  <c r="I95"/>
  <c r="I94"/>
  <c r="I93"/>
  <c r="J95"/>
  <c r="J94"/>
  <c r="J93"/>
  <c r="K95"/>
  <c r="K94"/>
  <c r="K93"/>
  <c r="G95"/>
  <c r="G94"/>
  <c r="G93"/>
  <c r="L63"/>
  <c r="H71"/>
  <c r="H70"/>
  <c r="I71"/>
  <c r="I70"/>
  <c r="J71"/>
  <c r="J70"/>
  <c r="K71"/>
  <c r="K70"/>
  <c r="G71"/>
  <c r="G70"/>
  <c r="H68"/>
  <c r="H67"/>
  <c r="I68"/>
  <c r="I67"/>
  <c r="J68"/>
  <c r="J67"/>
  <c r="K68"/>
  <c r="K67"/>
  <c r="G68"/>
  <c r="G67"/>
  <c r="H17"/>
  <c r="H16"/>
  <c r="I17"/>
  <c r="I16"/>
  <c r="G111"/>
  <c r="G110"/>
  <c r="H101"/>
  <c r="H100"/>
  <c r="H99"/>
  <c r="I101"/>
  <c r="I100"/>
  <c r="I99"/>
  <c r="J101"/>
  <c r="J100"/>
  <c r="J99"/>
  <c r="K101"/>
  <c r="K100"/>
  <c r="K99"/>
  <c r="G101"/>
  <c r="G100"/>
  <c r="G99"/>
  <c r="H51"/>
  <c r="H50"/>
  <c r="H49"/>
  <c r="I51"/>
  <c r="I50"/>
  <c r="I49"/>
  <c r="J51"/>
  <c r="J50"/>
  <c r="J49"/>
  <c r="K51"/>
  <c r="K50"/>
  <c r="K49"/>
  <c r="G51"/>
  <c r="G50"/>
  <c r="G49"/>
  <c r="H55"/>
  <c r="H54"/>
  <c r="H53"/>
  <c r="I55"/>
  <c r="I54"/>
  <c r="I53"/>
  <c r="J55"/>
  <c r="J54"/>
  <c r="J53"/>
  <c r="K55"/>
  <c r="K54"/>
  <c r="K53"/>
  <c r="G55"/>
  <c r="G54"/>
  <c r="G53"/>
  <c r="H28"/>
  <c r="H27"/>
  <c r="H26"/>
  <c r="I28"/>
  <c r="I27"/>
  <c r="I26"/>
  <c r="J28"/>
  <c r="J27"/>
  <c r="J26"/>
  <c r="K28"/>
  <c r="K27"/>
  <c r="K26"/>
  <c r="G28"/>
  <c r="G27"/>
  <c r="G26"/>
  <c r="H24"/>
  <c r="H23"/>
  <c r="H22"/>
  <c r="I24"/>
  <c r="I23"/>
  <c r="I22"/>
  <c r="J24"/>
  <c r="J23"/>
  <c r="J22"/>
  <c r="K24"/>
  <c r="K23"/>
  <c r="K22"/>
  <c r="G24"/>
  <c r="G23"/>
  <c r="G22"/>
  <c r="G37"/>
  <c r="G36"/>
  <c r="G35"/>
  <c r="G34"/>
  <c r="H32"/>
  <c r="H31"/>
  <c r="H30"/>
  <c r="H21"/>
  <c r="I32"/>
  <c r="I31"/>
  <c r="I30"/>
  <c r="I21"/>
  <c r="J32"/>
  <c r="J31"/>
  <c r="J30"/>
  <c r="J21"/>
  <c r="K32"/>
  <c r="K31"/>
  <c r="K30"/>
  <c r="K21"/>
  <c r="G32"/>
  <c r="G31"/>
  <c r="G30"/>
  <c r="H59"/>
  <c r="I59"/>
  <c r="K19"/>
  <c r="K18"/>
  <c r="K17"/>
  <c r="K16"/>
  <c r="J19"/>
  <c r="J18"/>
  <c r="J17"/>
  <c r="J16"/>
  <c r="K37"/>
  <c r="K36"/>
  <c r="K35"/>
  <c r="K34"/>
  <c r="J37"/>
  <c r="J36"/>
  <c r="J35"/>
  <c r="J34"/>
  <c r="L14"/>
  <c r="H42"/>
  <c r="I42"/>
  <c r="J42"/>
  <c r="J41"/>
  <c r="J40"/>
  <c r="J39"/>
  <c r="K42"/>
  <c r="K41"/>
  <c r="K40"/>
  <c r="K39"/>
  <c r="G42"/>
  <c r="G41"/>
  <c r="G40"/>
  <c r="G39"/>
  <c r="H91"/>
  <c r="H90"/>
  <c r="I91"/>
  <c r="I90"/>
  <c r="J91"/>
  <c r="J90"/>
  <c r="K91"/>
  <c r="K90"/>
  <c r="G91"/>
  <c r="G90"/>
  <c r="H116"/>
  <c r="H115"/>
  <c r="H114"/>
  <c r="H113"/>
  <c r="I116"/>
  <c r="I115"/>
  <c r="I114"/>
  <c r="I113"/>
  <c r="J116"/>
  <c r="J115"/>
  <c r="J114"/>
  <c r="J113"/>
  <c r="K116"/>
  <c r="K115"/>
  <c r="K114"/>
  <c r="K113"/>
  <c r="G116"/>
  <c r="G115"/>
  <c r="G114"/>
  <c r="G113"/>
  <c r="H86"/>
  <c r="H85"/>
  <c r="H84"/>
  <c r="H83"/>
  <c r="I86"/>
  <c r="I85"/>
  <c r="I84"/>
  <c r="I83"/>
  <c r="J86"/>
  <c r="J85"/>
  <c r="J84"/>
  <c r="J83"/>
  <c r="K86"/>
  <c r="K85"/>
  <c r="K84"/>
  <c r="K83"/>
  <c r="G86"/>
  <c r="G85"/>
  <c r="G84"/>
  <c r="G83"/>
  <c r="H81"/>
  <c r="H80"/>
  <c r="H79"/>
  <c r="I81"/>
  <c r="I80"/>
  <c r="I79"/>
  <c r="J81"/>
  <c r="J80"/>
  <c r="J79"/>
  <c r="K81"/>
  <c r="K80"/>
  <c r="K79"/>
  <c r="G81"/>
  <c r="G80"/>
  <c r="G79"/>
  <c r="H77"/>
  <c r="H76"/>
  <c r="I77"/>
  <c r="I76"/>
  <c r="J77"/>
  <c r="J76"/>
  <c r="K77"/>
  <c r="K76"/>
  <c r="G77"/>
  <c r="G76"/>
  <c r="H74"/>
  <c r="H73"/>
  <c r="I74"/>
  <c r="I73"/>
  <c r="J74"/>
  <c r="J73"/>
  <c r="K74"/>
  <c r="K73"/>
  <c r="G74"/>
  <c r="G73"/>
  <c r="H65"/>
  <c r="H64"/>
  <c r="I65"/>
  <c r="I64"/>
  <c r="J65"/>
  <c r="J64"/>
  <c r="K65"/>
  <c r="K64"/>
  <c r="G65"/>
  <c r="G64"/>
  <c r="G19"/>
  <c r="G18"/>
  <c r="G17"/>
  <c r="G16"/>
  <c r="H107"/>
  <c r="H106"/>
  <c r="H105"/>
  <c r="H104"/>
  <c r="H103"/>
  <c r="I107"/>
  <c r="I106"/>
  <c r="I105"/>
  <c r="I104"/>
  <c r="I103"/>
  <c r="J107"/>
  <c r="J106"/>
  <c r="J105"/>
  <c r="J104"/>
  <c r="J103"/>
  <c r="K107"/>
  <c r="K106"/>
  <c r="G61"/>
  <c r="G60"/>
  <c r="G59"/>
  <c r="K47"/>
  <c r="K46"/>
  <c r="K45"/>
  <c r="J47"/>
  <c r="J46"/>
  <c r="J45"/>
  <c r="I47"/>
  <c r="I46"/>
  <c r="I45"/>
  <c r="H47"/>
  <c r="H46"/>
  <c r="H45"/>
  <c r="G47"/>
  <c r="G46"/>
  <c r="G45"/>
  <c r="J61"/>
  <c r="J60"/>
  <c r="J59"/>
  <c r="K111"/>
  <c r="K110"/>
  <c r="J111"/>
  <c r="J110"/>
  <c r="K61"/>
  <c r="K60"/>
  <c r="K59"/>
  <c r="G105"/>
  <c r="G104"/>
  <c r="G103"/>
  <c r="G44"/>
  <c r="G21"/>
  <c r="K105"/>
  <c r="K104"/>
  <c r="K103"/>
  <c r="K89"/>
  <c r="K88"/>
  <c r="G89"/>
  <c r="G88"/>
  <c r="J89"/>
  <c r="J88"/>
  <c r="I44"/>
  <c r="H44"/>
  <c r="J63"/>
  <c r="J58"/>
  <c r="J57"/>
  <c r="I63"/>
  <c r="I58"/>
  <c r="I57"/>
  <c r="I89"/>
  <c r="I88"/>
  <c r="K63"/>
  <c r="K58"/>
  <c r="K57"/>
  <c r="H89"/>
  <c r="H88"/>
  <c r="G63"/>
  <c r="G58"/>
  <c r="G57"/>
  <c r="J44"/>
  <c r="K44"/>
  <c r="H63"/>
  <c r="H58"/>
  <c r="H57"/>
  <c r="J15"/>
  <c r="J14"/>
  <c r="K15"/>
  <c r="K14"/>
  <c r="G15"/>
  <c r="G14"/>
  <c r="I15"/>
  <c r="I14"/>
  <c r="H15"/>
  <c r="H14"/>
</calcChain>
</file>

<file path=xl/sharedStrings.xml><?xml version="1.0" encoding="utf-8"?>
<sst xmlns="http://schemas.openxmlformats.org/spreadsheetml/2006/main" count="478" uniqueCount="141">
  <si>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</si>
  <si>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</si>
  <si>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</si>
  <si>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</si>
  <si>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</si>
  <si>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</si>
  <si>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</si>
  <si>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</si>
  <si>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</si>
  <si>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</si>
  <si>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</si>
  <si>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</si>
  <si>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</si>
  <si>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</si>
  <si>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</si>
  <si>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</si>
  <si>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</si>
  <si>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</si>
  <si>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</si>
  <si>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</si>
  <si>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</si>
  <si>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</si>
  <si>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</si>
  <si>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</si>
  <si>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</si>
  <si>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</si>
  <si>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</si>
  <si>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</si>
  <si>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</si>
  <si>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</si>
  <si>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</si>
  <si>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</si>
  <si>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</si>
  <si>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</si>
  <si>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</si>
  <si>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</si>
  <si>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</si>
  <si>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</si>
  <si>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</si>
  <si>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</si>
  <si>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</si>
  <si>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</si>
  <si>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</si>
  <si>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</si>
  <si>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</si>
  <si>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</si>
  <si>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</si>
  <si>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</si>
  <si>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</si>
  <si>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</si>
  <si>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</si>
  <si>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</si>
  <si>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</si>
  <si>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</si>
  <si>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</si>
  <si>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</si>
  <si>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</si>
  <si>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</si>
  <si>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</si>
  <si>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</si>
  <si>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</si>
  <si>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</si>
  <si>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</si>
  <si>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</si>
  <si>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</si>
  <si>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</si>
  <si>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</si>
  <si>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10 1 02 00000</t>
  </si>
  <si>
    <t>244</t>
  </si>
  <si>
    <t>10 1 00 0000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</si>
  <si>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</si>
  <si>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</si>
  <si>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</si>
  <si>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</si>
  <si>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</si>
  <si>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"Развитие физической культуры и спорта в Поддорском сельском поселении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</si>
  <si>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</si>
  <si>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</si>
  <si>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</si>
  <si>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</si>
  <si>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</si>
  <si>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</si>
  <si>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</si>
  <si>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</si>
  <si>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08 0 00 00000</t>
  </si>
  <si>
    <t>08 0 01 00000</t>
  </si>
  <si>
    <t xml:space="preserve"> Прочая закупка товаров, работ и услуг 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</si>
  <si>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</si>
  <si>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</si>
  <si>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Муниципальная программа "Формирование современной городской среды на территории села Поддорье на 2018-2022 годы"</t>
  </si>
  <si>
    <t>08 0 01 99990</t>
  </si>
  <si>
    <t>10 1 02  L5675</t>
  </si>
  <si>
    <t>2019 год  Сумма ( рублей)</t>
  </si>
  <si>
    <t>Содействие в организации мероприятий, направленных на пропоганду здороваого образа жизни и отказа от вредных привычек</t>
  </si>
  <si>
    <t>Реализация прочих направлений расходов программы "Молодежь Поддорского сельского поселения на 2014-2021 годы"</t>
  </si>
  <si>
    <t>02 0 01 00000</t>
  </si>
  <si>
    <t>02 0 01 99990</t>
  </si>
  <si>
    <t>02 0 02 00000</t>
  </si>
  <si>
    <t>02 0 02 99990</t>
  </si>
  <si>
    <t>Выявление, продвижение и поддержка активности молодёжи и её достижений в различных сферах деятельности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</si>
  <si>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</si>
  <si>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</si>
  <si>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 xml:space="preserve">Муниципальная программа "Реформирование и развитие местного самоуправления в Поддорском сельском поселении на 2014-2021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</si>
  <si>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2014-2021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</si>
  <si>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</si>
  <si>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</t>
  </si>
  <si>
    <t>05 0 02 00000</t>
  </si>
  <si>
    <t>05 0 03 00000</t>
  </si>
  <si>
    <t>05 0 02 S2090</t>
  </si>
  <si>
    <t>05 0 03 S5260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</si>
  <si>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</si>
  <si>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</si>
  <si>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</si>
  <si>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</si>
  <si>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</si>
  <si>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</si>
  <si>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2015-2021 годы" 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</si>
  <si>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</si>
  <si>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</si>
  <si>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</si>
  <si>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</si>
  <si>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</si>
  <si>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Муниципальная программа "Устойчивое развитие сельских территорий в Поддорском сельском поселении на 2015-2021 годы" </t>
  </si>
  <si>
    <t xml:space="preserve">Муниципальная подпрограмма "Устойчивое развитие сельских территорий в Поддорском сельском поселении на 2015-2021 годы" 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</si>
  <si>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2015-2021 годы" осуществляемых за счет субсидий из областного бюджета(софинансирование)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</si>
  <si>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</si>
  <si>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Иные закупки товаров, работ и услуг для обеспечение государственных (муниципальных) нужд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</si>
  <si>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</si>
  <si>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</si>
  <si>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</si>
  <si>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Вед. Специалист, бухгалтер :                                    Т.С. Буравцова</t>
  </si>
  <si>
    <t xml:space="preserve">Отчет по реализации муниципальных программ на 01.04.2019года 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</si>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</sst>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21" fillId="2" borderId="3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64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" fontId="0" fillId="0" borderId="0" xfId="0" applyNumberFormat="1"/>
    <xf numFmtId="4" fontId="19" fillId="9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8" xfId="0" applyFont="1" applyBorder="1"/>
    <xf numFmtId="164" fontId="13" fillId="0" borderId="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64" fontId="13" fillId="8" borderId="27" xfId="0" applyNumberFormat="1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49" fontId="25" fillId="2" borderId="10" xfId="0" applyNumberFormat="1" applyFont="1" applyFill="1" applyBorder="1" applyAlignment="1">
      <alignment horizontal="center" shrinkToFit="1"/>
    </xf>
    <xf numFmtId="49" fontId="25" fillId="2" borderId="14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64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64" fontId="12" fillId="5" borderId="1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49" fontId="11" fillId="0" borderId="3" xfId="0" applyNumberFormat="1" applyFont="1" applyBorder="1"/>
    <xf numFmtId="0" fontId="13" fillId="0" borderId="5" xfId="0" applyFont="1" applyBorder="1" applyAlignment="1">
      <alignment wrapText="1"/>
    </xf>
    <xf numFmtId="49" fontId="11" fillId="0" borderId="1" xfId="0" applyNumberFormat="1" applyFont="1" applyBorder="1"/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6" fillId="0" borderId="27" xfId="0" applyFont="1" applyBorder="1"/>
    <xf numFmtId="2" fontId="17" fillId="0" borderId="2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1" fillId="0" borderId="6" xfId="0" applyNumberFormat="1" applyFont="1" applyBorder="1"/>
    <xf numFmtId="0" fontId="11" fillId="2" borderId="1" xfId="0" applyFont="1" applyFill="1" applyBorder="1" applyAlignment="1">
      <alignment wrapText="1"/>
    </xf>
    <xf numFmtId="49" fontId="11" fillId="0" borderId="19" xfId="0" applyNumberFormat="1" applyFont="1" applyBorder="1"/>
    <xf numFmtId="0" fontId="13" fillId="6" borderId="3" xfId="0" applyFont="1" applyFill="1" applyBorder="1" applyAlignment="1">
      <alignment wrapText="1"/>
    </xf>
    <xf numFmtId="49" fontId="14" fillId="5" borderId="3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64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64" fontId="13" fillId="2" borderId="18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topLeftCell="A101" workbookViewId="0">
      <selection activeCell="O108" sqref="O108"/>
    </sheetView>
  </sheetViews>
  <sheetFormatPr defaultRowHeight="12.75"/>
  <cols>
    <col min="1" max="1" width="38.4257812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2.710937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71" t="s">
        <v>0</v>
      </c>
      <c r="I1" s="271"/>
    </row>
    <row r="2" spans="1:17" hidden="1">
      <c r="A2" s="1"/>
      <c r="B2" s="2"/>
      <c r="C2" s="2"/>
      <c r="D2" s="2"/>
      <c r="E2" s="2"/>
      <c r="F2" s="2"/>
      <c r="G2" s="3"/>
      <c r="H2" s="59"/>
      <c r="I2" s="59"/>
    </row>
    <row r="3" spans="1:17" hidden="1">
      <c r="A3" s="1"/>
      <c r="B3" s="2"/>
      <c r="C3" s="2"/>
      <c r="D3" s="2"/>
      <c r="E3" s="2"/>
      <c r="F3" s="2"/>
      <c r="G3" s="3"/>
      <c r="H3" s="59"/>
      <c r="I3" s="59"/>
    </row>
    <row r="4" spans="1:17" hidden="1">
      <c r="A4" s="1"/>
      <c r="B4" s="2"/>
      <c r="C4" s="2"/>
      <c r="D4" s="2"/>
      <c r="E4" s="2"/>
      <c r="F4" s="2"/>
      <c r="G4" s="3"/>
      <c r="H4" s="59"/>
      <c r="I4" s="59"/>
    </row>
    <row r="5" spans="1:17" ht="20.25" customHeight="1">
      <c r="A5" s="277" t="s">
        <v>131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7" ht="18" customHeight="1">
      <c r="A6" s="277" t="s">
        <v>71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1:17" ht="0.75" hidden="1" customHeight="1">
      <c r="A7" s="1"/>
      <c r="B7" s="2"/>
      <c r="C7" s="272"/>
      <c r="D7" s="272"/>
      <c r="E7" s="272"/>
      <c r="F7" s="272"/>
      <c r="G7" s="272"/>
      <c r="H7" s="272"/>
      <c r="I7" s="272"/>
      <c r="P7" s="15"/>
      <c r="Q7" s="15"/>
    </row>
    <row r="8" spans="1:17" ht="10.5" hidden="1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2" hidden="1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P10" s="15"/>
      <c r="Q10" s="15"/>
    </row>
    <row r="11" spans="1:17" ht="15.75" customHeight="1">
      <c r="A11" s="6" t="s">
        <v>1</v>
      </c>
      <c r="B11" s="28" t="s">
        <v>2</v>
      </c>
      <c r="C11" s="28" t="s">
        <v>3</v>
      </c>
      <c r="D11" s="28" t="s">
        <v>4</v>
      </c>
      <c r="E11" s="29" t="s">
        <v>5</v>
      </c>
      <c r="F11" s="147"/>
      <c r="G11" s="273" t="s">
        <v>92</v>
      </c>
      <c r="H11" s="274"/>
      <c r="I11" s="274"/>
      <c r="J11" s="274"/>
      <c r="K11" s="275"/>
      <c r="P11" s="15"/>
      <c r="Q11" s="15"/>
    </row>
    <row r="12" spans="1:17" ht="21.75" customHeight="1">
      <c r="A12" s="7"/>
      <c r="B12" s="30"/>
      <c r="C12" s="30"/>
      <c r="D12" s="30"/>
      <c r="E12" s="30"/>
      <c r="F12" s="73"/>
      <c r="G12" s="31" t="s">
        <v>58</v>
      </c>
      <c r="H12" s="32"/>
      <c r="I12" s="32"/>
      <c r="J12" s="33" t="s">
        <v>59</v>
      </c>
      <c r="K12" s="33" t="s">
        <v>60</v>
      </c>
    </row>
    <row r="13" spans="1:17" hidden="1">
      <c r="A13" s="8"/>
      <c r="B13" s="34"/>
      <c r="C13" s="34"/>
      <c r="D13" s="34"/>
      <c r="E13" s="34"/>
      <c r="F13" s="74"/>
      <c r="G13" s="35"/>
      <c r="H13" s="32"/>
      <c r="I13" s="32"/>
      <c r="J13" s="36"/>
      <c r="K13" s="36"/>
    </row>
    <row r="14" spans="1:17" ht="15.75" customHeight="1">
      <c r="A14" s="9" t="s">
        <v>6</v>
      </c>
      <c r="B14" s="37"/>
      <c r="C14" s="37"/>
      <c r="D14" s="37"/>
      <c r="E14" s="37"/>
      <c r="F14" s="37"/>
      <c r="G14" s="38">
        <f t="shared" ref="G14:L14" si="0">G15</f>
        <v>5569169.1299999999</v>
      </c>
      <c r="H14" s="38">
        <f t="shared" si="0"/>
        <v>0</v>
      </c>
      <c r="I14" s="38">
        <f t="shared" si="0"/>
        <v>0</v>
      </c>
      <c r="J14" s="38">
        <f t="shared" si="0"/>
        <v>424151</v>
      </c>
      <c r="K14" s="38">
        <f t="shared" si="0"/>
        <v>424151</v>
      </c>
      <c r="L14" s="38">
        <f t="shared" si="0"/>
        <v>0</v>
      </c>
      <c r="M14" s="203"/>
    </row>
    <row r="15" spans="1:17" ht="12.75" customHeight="1">
      <c r="A15" s="10" t="s">
        <v>7</v>
      </c>
      <c r="B15" s="39"/>
      <c r="C15" s="39"/>
      <c r="D15" s="40"/>
      <c r="E15" s="40"/>
      <c r="F15" s="40"/>
      <c r="G15" s="41">
        <f>G16+G21+G34+G39+G44+G57+G88+G99+G103+G113</f>
        <v>5569169.1299999999</v>
      </c>
      <c r="H15" s="41">
        <f>H16+H21+H34+H39+H44+H57+H88+H103+H113</f>
        <v>0</v>
      </c>
      <c r="I15" s="41">
        <f>I16+I21+I34+I39+I44+I57+I88+I103+I113</f>
        <v>0</v>
      </c>
      <c r="J15" s="41">
        <f>J16+J21+J34+J39+J44+J57+J88+J103+J113</f>
        <v>424151</v>
      </c>
      <c r="K15" s="41">
        <f>K16+K21+K34+K39+K44+K57+K88+K103+K113</f>
        <v>424151</v>
      </c>
    </row>
    <row r="16" spans="1:17" ht="45" customHeight="1">
      <c r="A16" s="139" t="s">
        <v>72</v>
      </c>
      <c r="B16" s="111" t="s">
        <v>21</v>
      </c>
      <c r="C16" s="111" t="s">
        <v>8</v>
      </c>
      <c r="D16" s="110" t="s">
        <v>9</v>
      </c>
      <c r="E16" s="110" t="s">
        <v>10</v>
      </c>
      <c r="F16" s="110"/>
      <c r="G16" s="143">
        <f t="shared" ref="G16:K17" si="1">G17</f>
        <v>53000</v>
      </c>
      <c r="H16" s="143">
        <f t="shared" si="1"/>
        <v>0</v>
      </c>
      <c r="I16" s="143">
        <f t="shared" si="1"/>
        <v>0</v>
      </c>
      <c r="J16" s="143">
        <f t="shared" si="1"/>
        <v>0</v>
      </c>
      <c r="K16" s="143">
        <f t="shared" si="1"/>
        <v>0</v>
      </c>
    </row>
    <row r="17" spans="1:11" ht="21" customHeight="1">
      <c r="A17" s="14" t="s">
        <v>73</v>
      </c>
      <c r="B17" s="39" t="s">
        <v>23</v>
      </c>
      <c r="C17" s="39" t="s">
        <v>8</v>
      </c>
      <c r="D17" s="39" t="s">
        <v>9</v>
      </c>
      <c r="E17" s="39"/>
      <c r="F17" s="39"/>
      <c r="G17" s="43">
        <f t="shared" si="1"/>
        <v>53000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</row>
    <row r="18" spans="1:11" ht="31.5" customHeight="1">
      <c r="A18" s="14" t="s">
        <v>74</v>
      </c>
      <c r="B18" s="46" t="s">
        <v>22</v>
      </c>
      <c r="C18" s="46" t="s">
        <v>8</v>
      </c>
      <c r="D18" s="46" t="s">
        <v>9</v>
      </c>
      <c r="E18" s="46"/>
      <c r="F18" s="46"/>
      <c r="G18" s="47">
        <f>G19</f>
        <v>53000</v>
      </c>
      <c r="H18" s="32"/>
      <c r="I18" s="32"/>
      <c r="J18" s="42">
        <f>J19</f>
        <v>0</v>
      </c>
      <c r="K18" s="42">
        <f>K19</f>
        <v>0</v>
      </c>
    </row>
    <row r="19" spans="1:11" ht="21" customHeight="1">
      <c r="A19" s="13" t="s">
        <v>62</v>
      </c>
      <c r="B19" s="39" t="s">
        <v>22</v>
      </c>
      <c r="C19" s="39" t="s">
        <v>8</v>
      </c>
      <c r="D19" s="39" t="s">
        <v>9</v>
      </c>
      <c r="E19" s="39" t="s">
        <v>11</v>
      </c>
      <c r="F19" s="39"/>
      <c r="G19" s="43">
        <f>G20</f>
        <v>53000</v>
      </c>
      <c r="H19" s="32"/>
      <c r="I19" s="32"/>
      <c r="J19" s="42">
        <f>J20</f>
        <v>0</v>
      </c>
      <c r="K19" s="42">
        <f>K20</f>
        <v>0</v>
      </c>
    </row>
    <row r="20" spans="1:11" ht="12.75" customHeight="1">
      <c r="A20" s="13" t="s">
        <v>76</v>
      </c>
      <c r="B20" s="39" t="s">
        <v>22</v>
      </c>
      <c r="C20" s="39" t="s">
        <v>8</v>
      </c>
      <c r="D20" s="39" t="s">
        <v>9</v>
      </c>
      <c r="E20" s="39" t="s">
        <v>68</v>
      </c>
      <c r="F20" s="39"/>
      <c r="G20" s="43">
        <v>53000</v>
      </c>
      <c r="H20" s="32"/>
      <c r="I20" s="32"/>
      <c r="J20" s="42">
        <v>0</v>
      </c>
      <c r="K20" s="42">
        <v>0</v>
      </c>
    </row>
    <row r="21" spans="1:11" ht="21" customHeight="1">
      <c r="A21" s="144" t="s">
        <v>119</v>
      </c>
      <c r="B21" s="111" t="s">
        <v>25</v>
      </c>
      <c r="C21" s="111" t="s">
        <v>12</v>
      </c>
      <c r="D21" s="111" t="s">
        <v>12</v>
      </c>
      <c r="E21" s="111" t="s">
        <v>10</v>
      </c>
      <c r="F21" s="111"/>
      <c r="G21" s="140">
        <f>G22+G26+G30</f>
        <v>5000</v>
      </c>
      <c r="H21" s="140">
        <f>H30</f>
        <v>0</v>
      </c>
      <c r="I21" s="140">
        <f>I30</f>
        <v>0</v>
      </c>
      <c r="J21" s="175">
        <f>J30</f>
        <v>0</v>
      </c>
      <c r="K21" s="175">
        <f>K30</f>
        <v>0</v>
      </c>
    </row>
    <row r="22" spans="1:11" ht="21" customHeight="1">
      <c r="A22" s="16" t="s">
        <v>93</v>
      </c>
      <c r="B22" s="206" t="s">
        <v>95</v>
      </c>
      <c r="C22" s="39" t="s">
        <v>12</v>
      </c>
      <c r="D22" s="39" t="s">
        <v>12</v>
      </c>
      <c r="E22" s="39"/>
      <c r="F22" s="39"/>
      <c r="G22" s="43">
        <f t="shared" ref="G22:K24" si="2">G23</f>
        <v>500</v>
      </c>
      <c r="H22" s="43">
        <f t="shared" si="2"/>
        <v>0</v>
      </c>
      <c r="I22" s="43">
        <f t="shared" si="2"/>
        <v>0</v>
      </c>
      <c r="J22" s="43">
        <f t="shared" si="2"/>
        <v>0</v>
      </c>
      <c r="K22" s="43">
        <f t="shared" si="2"/>
        <v>0</v>
      </c>
    </row>
    <row r="23" spans="1:11" ht="21" customHeight="1">
      <c r="A23" s="205" t="s">
        <v>94</v>
      </c>
      <c r="B23" s="206" t="s">
        <v>96</v>
      </c>
      <c r="C23" s="39" t="s">
        <v>12</v>
      </c>
      <c r="D23" s="39" t="s">
        <v>12</v>
      </c>
      <c r="E23" s="39"/>
      <c r="F23" s="39"/>
      <c r="G23" s="43">
        <f t="shared" si="2"/>
        <v>500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</row>
    <row r="24" spans="1:11" ht="21" customHeight="1">
      <c r="A24" s="13" t="s">
        <v>62</v>
      </c>
      <c r="B24" s="206" t="s">
        <v>96</v>
      </c>
      <c r="C24" s="39" t="s">
        <v>12</v>
      </c>
      <c r="D24" s="39" t="s">
        <v>12</v>
      </c>
      <c r="E24" s="39" t="s">
        <v>11</v>
      </c>
      <c r="F24" s="39"/>
      <c r="G24" s="43">
        <f t="shared" si="2"/>
        <v>500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</row>
    <row r="25" spans="1:11" ht="15.75" customHeight="1">
      <c r="A25" s="13" t="s">
        <v>76</v>
      </c>
      <c r="B25" s="207" t="s">
        <v>96</v>
      </c>
      <c r="C25" s="39" t="s">
        <v>12</v>
      </c>
      <c r="D25" s="39" t="s">
        <v>12</v>
      </c>
      <c r="E25" s="39" t="s">
        <v>68</v>
      </c>
      <c r="F25" s="39"/>
      <c r="G25" s="43">
        <v>500</v>
      </c>
      <c r="H25" s="43"/>
      <c r="I25" s="43"/>
      <c r="J25" s="208">
        <v>0</v>
      </c>
      <c r="K25" s="208">
        <v>0</v>
      </c>
    </row>
    <row r="26" spans="1:11" ht="23.25" customHeight="1">
      <c r="A26" s="16" t="s">
        <v>99</v>
      </c>
      <c r="B26" s="206" t="s">
        <v>97</v>
      </c>
      <c r="C26" s="39" t="s">
        <v>12</v>
      </c>
      <c r="D26" s="39" t="s">
        <v>12</v>
      </c>
      <c r="E26" s="39"/>
      <c r="F26" s="39"/>
      <c r="G26" s="43">
        <f t="shared" ref="G26:K28" si="3">G27</f>
        <v>1000</v>
      </c>
      <c r="H26" s="43">
        <f t="shared" si="3"/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</row>
    <row r="27" spans="1:11" ht="21" customHeight="1">
      <c r="A27" s="205" t="s">
        <v>94</v>
      </c>
      <c r="B27" s="206" t="s">
        <v>98</v>
      </c>
      <c r="C27" s="39" t="s">
        <v>12</v>
      </c>
      <c r="D27" s="39" t="s">
        <v>12</v>
      </c>
      <c r="E27" s="39"/>
      <c r="F27" s="39"/>
      <c r="G27" s="43">
        <f t="shared" si="3"/>
        <v>1000</v>
      </c>
      <c r="H27" s="43">
        <f t="shared" si="3"/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</row>
    <row r="28" spans="1:11" ht="23.25" customHeight="1">
      <c r="A28" s="13" t="s">
        <v>62</v>
      </c>
      <c r="B28" s="206" t="s">
        <v>98</v>
      </c>
      <c r="C28" s="39" t="s">
        <v>12</v>
      </c>
      <c r="D28" s="39" t="s">
        <v>12</v>
      </c>
      <c r="E28" s="39" t="s">
        <v>11</v>
      </c>
      <c r="F28" s="39"/>
      <c r="G28" s="43">
        <f t="shared" si="3"/>
        <v>1000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</row>
    <row r="29" spans="1:11" ht="15" customHeight="1">
      <c r="A29" s="13" t="s">
        <v>76</v>
      </c>
      <c r="B29" s="207" t="s">
        <v>98</v>
      </c>
      <c r="C29" s="39" t="s">
        <v>12</v>
      </c>
      <c r="D29" s="39" t="s">
        <v>12</v>
      </c>
      <c r="E29" s="39" t="s">
        <v>68</v>
      </c>
      <c r="F29" s="39"/>
      <c r="G29" s="43">
        <v>1000</v>
      </c>
      <c r="H29" s="43"/>
      <c r="I29" s="43"/>
      <c r="J29" s="208">
        <v>0</v>
      </c>
      <c r="K29" s="208">
        <v>0</v>
      </c>
    </row>
    <row r="30" spans="1:11" s="11" customFormat="1" ht="39" customHeight="1">
      <c r="A30" s="17" t="s">
        <v>24</v>
      </c>
      <c r="B30" s="39" t="s">
        <v>26</v>
      </c>
      <c r="C30" s="39" t="s">
        <v>12</v>
      </c>
      <c r="D30" s="39" t="s">
        <v>12</v>
      </c>
      <c r="E30" s="39"/>
      <c r="F30" s="39"/>
      <c r="G30" s="43">
        <f t="shared" ref="G30:K32" si="4">G31</f>
        <v>3500</v>
      </c>
      <c r="H30" s="43">
        <f t="shared" si="4"/>
        <v>0</v>
      </c>
      <c r="I30" s="43">
        <f t="shared" si="4"/>
        <v>0</v>
      </c>
      <c r="J30" s="43">
        <f t="shared" si="4"/>
        <v>0</v>
      </c>
      <c r="K30" s="43">
        <f t="shared" si="4"/>
        <v>0</v>
      </c>
    </row>
    <row r="31" spans="1:11" ht="21" customHeight="1">
      <c r="A31" s="16" t="s">
        <v>94</v>
      </c>
      <c r="B31" s="46" t="s">
        <v>27</v>
      </c>
      <c r="C31" s="46" t="s">
        <v>12</v>
      </c>
      <c r="D31" s="46" t="s">
        <v>12</v>
      </c>
      <c r="E31" s="39"/>
      <c r="F31" s="39"/>
      <c r="G31" s="47">
        <f t="shared" si="4"/>
        <v>3500</v>
      </c>
      <c r="H31" s="47">
        <f t="shared" si="4"/>
        <v>0</v>
      </c>
      <c r="I31" s="47">
        <f t="shared" si="4"/>
        <v>0</v>
      </c>
      <c r="J31" s="47">
        <f>J32</f>
        <v>0</v>
      </c>
      <c r="K31" s="47">
        <f>K32</f>
        <v>0</v>
      </c>
    </row>
    <row r="32" spans="1:11" ht="20.25" customHeight="1">
      <c r="A32" s="13" t="s">
        <v>62</v>
      </c>
      <c r="B32" s="39" t="s">
        <v>27</v>
      </c>
      <c r="C32" s="39" t="s">
        <v>12</v>
      </c>
      <c r="D32" s="39" t="s">
        <v>12</v>
      </c>
      <c r="E32" s="39" t="s">
        <v>11</v>
      </c>
      <c r="F32" s="39"/>
      <c r="G32" s="43">
        <f>G33</f>
        <v>3500</v>
      </c>
      <c r="H32" s="43">
        <f t="shared" si="4"/>
        <v>0</v>
      </c>
      <c r="I32" s="43">
        <f t="shared" si="4"/>
        <v>0</v>
      </c>
      <c r="J32" s="43">
        <f t="shared" si="4"/>
        <v>0</v>
      </c>
      <c r="K32" s="43">
        <f t="shared" si="4"/>
        <v>0</v>
      </c>
    </row>
    <row r="33" spans="1:11" ht="14.25" customHeight="1">
      <c r="A33" s="13" t="s">
        <v>76</v>
      </c>
      <c r="B33" s="39" t="s">
        <v>27</v>
      </c>
      <c r="C33" s="39" t="s">
        <v>12</v>
      </c>
      <c r="D33" s="39" t="s">
        <v>12</v>
      </c>
      <c r="E33" s="39" t="s">
        <v>68</v>
      </c>
      <c r="F33" s="39"/>
      <c r="G33" s="43">
        <v>3500</v>
      </c>
      <c r="H33" s="32"/>
      <c r="I33" s="32"/>
      <c r="J33" s="42">
        <v>0</v>
      </c>
      <c r="K33" s="42">
        <v>0</v>
      </c>
    </row>
    <row r="34" spans="1:11" s="11" customFormat="1" ht="32.25" customHeight="1">
      <c r="A34" s="139" t="s">
        <v>75</v>
      </c>
      <c r="B34" s="111" t="s">
        <v>31</v>
      </c>
      <c r="C34" s="110" t="s">
        <v>13</v>
      </c>
      <c r="D34" s="110" t="s">
        <v>14</v>
      </c>
      <c r="E34" s="111" t="s">
        <v>10</v>
      </c>
      <c r="F34" s="111"/>
      <c r="G34" s="140">
        <f>G35</f>
        <v>14000</v>
      </c>
      <c r="H34" s="141"/>
      <c r="I34" s="141"/>
      <c r="J34" s="142">
        <f t="shared" ref="J34:K36" si="5">J35</f>
        <v>3651</v>
      </c>
      <c r="K34" s="142">
        <f t="shared" si="5"/>
        <v>3651</v>
      </c>
    </row>
    <row r="35" spans="1:11" s="11" customFormat="1" ht="74.25" customHeight="1">
      <c r="A35" s="24" t="s">
        <v>28</v>
      </c>
      <c r="B35" s="40" t="s">
        <v>29</v>
      </c>
      <c r="C35" s="40" t="s">
        <v>13</v>
      </c>
      <c r="D35" s="40" t="s">
        <v>14</v>
      </c>
      <c r="E35" s="39"/>
      <c r="F35" s="39"/>
      <c r="G35" s="43">
        <f>G36</f>
        <v>14000</v>
      </c>
      <c r="H35" s="44"/>
      <c r="I35" s="44"/>
      <c r="J35" s="45">
        <f t="shared" si="5"/>
        <v>3651</v>
      </c>
      <c r="K35" s="45">
        <f t="shared" si="5"/>
        <v>3651</v>
      </c>
    </row>
    <row r="36" spans="1:11" s="11" customFormat="1" ht="31.5" customHeight="1">
      <c r="A36" s="18" t="s">
        <v>120</v>
      </c>
      <c r="B36" s="48" t="s">
        <v>30</v>
      </c>
      <c r="C36" s="48" t="s">
        <v>13</v>
      </c>
      <c r="D36" s="48" t="s">
        <v>14</v>
      </c>
      <c r="E36" s="39"/>
      <c r="F36" s="39"/>
      <c r="G36" s="47">
        <f>G37</f>
        <v>14000</v>
      </c>
      <c r="H36" s="44"/>
      <c r="I36" s="44"/>
      <c r="J36" s="45">
        <f t="shared" si="5"/>
        <v>3651</v>
      </c>
      <c r="K36" s="45">
        <f t="shared" si="5"/>
        <v>3651</v>
      </c>
    </row>
    <row r="37" spans="1:11" ht="21" customHeight="1">
      <c r="A37" s="13" t="s">
        <v>62</v>
      </c>
      <c r="B37" s="40" t="s">
        <v>30</v>
      </c>
      <c r="C37" s="40" t="s">
        <v>13</v>
      </c>
      <c r="D37" s="40" t="s">
        <v>14</v>
      </c>
      <c r="E37" s="39" t="s">
        <v>11</v>
      </c>
      <c r="F37" s="39"/>
      <c r="G37" s="41">
        <f>G38</f>
        <v>14000</v>
      </c>
      <c r="H37" s="41">
        <v>24000</v>
      </c>
      <c r="I37" s="41">
        <v>24000</v>
      </c>
      <c r="J37" s="41">
        <f>J38</f>
        <v>3651</v>
      </c>
      <c r="K37" s="41">
        <f>K38</f>
        <v>3651</v>
      </c>
    </row>
    <row r="38" spans="1:11" ht="17.25" customHeight="1">
      <c r="A38" s="13" t="s">
        <v>76</v>
      </c>
      <c r="B38" s="40" t="s">
        <v>30</v>
      </c>
      <c r="C38" s="40" t="s">
        <v>13</v>
      </c>
      <c r="D38" s="40" t="s">
        <v>14</v>
      </c>
      <c r="E38" s="39" t="s">
        <v>68</v>
      </c>
      <c r="F38" s="39"/>
      <c r="G38" s="41">
        <v>14000</v>
      </c>
      <c r="H38" s="32"/>
      <c r="I38" s="32"/>
      <c r="J38" s="42">
        <v>3651</v>
      </c>
      <c r="K38" s="42">
        <v>3651</v>
      </c>
    </row>
    <row r="39" spans="1:11" s="11" customFormat="1" ht="21.75" customHeight="1">
      <c r="A39" s="139" t="s">
        <v>100</v>
      </c>
      <c r="B39" s="145" t="s">
        <v>35</v>
      </c>
      <c r="C39" s="110" t="s">
        <v>15</v>
      </c>
      <c r="D39" s="110" t="s">
        <v>14</v>
      </c>
      <c r="E39" s="111" t="s">
        <v>10</v>
      </c>
      <c r="F39" s="145"/>
      <c r="G39" s="143">
        <f>G40</f>
        <v>20000</v>
      </c>
      <c r="H39" s="141"/>
      <c r="I39" s="141"/>
      <c r="J39" s="146">
        <f t="shared" ref="J39:K42" si="6">J40</f>
        <v>3500</v>
      </c>
      <c r="K39" s="146">
        <f t="shared" si="6"/>
        <v>3500</v>
      </c>
    </row>
    <row r="40" spans="1:11" s="11" customFormat="1" ht="31.5" customHeight="1">
      <c r="A40" s="25" t="s">
        <v>32</v>
      </c>
      <c r="B40" s="49" t="s">
        <v>33</v>
      </c>
      <c r="C40" s="50" t="s">
        <v>15</v>
      </c>
      <c r="D40" s="40" t="s">
        <v>14</v>
      </c>
      <c r="E40" s="60"/>
      <c r="F40" s="89"/>
      <c r="G40" s="129">
        <f>G41</f>
        <v>20000</v>
      </c>
      <c r="H40" s="44"/>
      <c r="I40" s="44"/>
      <c r="J40" s="45">
        <f t="shared" si="6"/>
        <v>3500</v>
      </c>
      <c r="K40" s="45">
        <f t="shared" si="6"/>
        <v>3500</v>
      </c>
    </row>
    <row r="41" spans="1:11" s="11" customFormat="1" ht="21.75" customHeight="1">
      <c r="A41" s="19" t="s">
        <v>101</v>
      </c>
      <c r="B41" s="51" t="s">
        <v>34</v>
      </c>
      <c r="C41" s="52" t="s">
        <v>15</v>
      </c>
      <c r="D41" s="48" t="s">
        <v>14</v>
      </c>
      <c r="E41" s="60"/>
      <c r="F41" s="89"/>
      <c r="G41" s="88">
        <f>G42</f>
        <v>20000</v>
      </c>
      <c r="H41" s="44"/>
      <c r="I41" s="44"/>
      <c r="J41" s="45">
        <f t="shared" si="6"/>
        <v>3500</v>
      </c>
      <c r="K41" s="45">
        <f t="shared" si="6"/>
        <v>3500</v>
      </c>
    </row>
    <row r="42" spans="1:11" s="11" customFormat="1" ht="20.25" customHeight="1">
      <c r="A42" s="155" t="s">
        <v>62</v>
      </c>
      <c r="B42" s="201" t="s">
        <v>34</v>
      </c>
      <c r="C42" s="176" t="s">
        <v>15</v>
      </c>
      <c r="D42" s="116" t="s">
        <v>14</v>
      </c>
      <c r="E42" s="118" t="s">
        <v>11</v>
      </c>
      <c r="F42" s="90"/>
      <c r="G42" s="83">
        <f>G43</f>
        <v>20000</v>
      </c>
      <c r="H42" s="83">
        <f>H43</f>
        <v>0</v>
      </c>
      <c r="I42" s="83">
        <f>I43</f>
        <v>0</v>
      </c>
      <c r="J42" s="83">
        <f t="shared" si="6"/>
        <v>3500</v>
      </c>
      <c r="K42" s="83">
        <f t="shared" si="6"/>
        <v>3500</v>
      </c>
    </row>
    <row r="43" spans="1:11" s="11" customFormat="1" ht="15.75" customHeight="1">
      <c r="A43" s="13" t="s">
        <v>76</v>
      </c>
      <c r="B43" s="51" t="s">
        <v>34</v>
      </c>
      <c r="C43" s="52" t="s">
        <v>15</v>
      </c>
      <c r="D43" s="48" t="s">
        <v>14</v>
      </c>
      <c r="E43" s="60" t="s">
        <v>68</v>
      </c>
      <c r="F43" s="89"/>
      <c r="G43" s="130">
        <v>20000</v>
      </c>
      <c r="H43" s="44"/>
      <c r="I43" s="44"/>
      <c r="J43" s="45">
        <v>3500</v>
      </c>
      <c r="K43" s="45">
        <v>3500</v>
      </c>
    </row>
    <row r="44" spans="1:11" s="11" customFormat="1" ht="32.25" customHeight="1">
      <c r="A44" s="106" t="s">
        <v>102</v>
      </c>
      <c r="B44" s="154" t="s">
        <v>50</v>
      </c>
      <c r="C44" s="107" t="s">
        <v>14</v>
      </c>
      <c r="D44" s="107" t="s">
        <v>16</v>
      </c>
      <c r="E44" s="108" t="s">
        <v>10</v>
      </c>
      <c r="F44" s="108"/>
      <c r="G44" s="109">
        <f>G45+G49+G53</f>
        <v>233875</v>
      </c>
      <c r="H44" s="109">
        <f>H45+H49+H53</f>
        <v>0</v>
      </c>
      <c r="I44" s="109">
        <f>I45+I49+I53</f>
        <v>0</v>
      </c>
      <c r="J44" s="109">
        <f>J45+J49+J53</f>
        <v>40000</v>
      </c>
      <c r="K44" s="109">
        <f>K45+K49+K53</f>
        <v>40000</v>
      </c>
    </row>
    <row r="45" spans="1:11" s="11" customFormat="1" ht="28.5" customHeight="1">
      <c r="A45" s="132" t="s">
        <v>49</v>
      </c>
      <c r="B45" s="163" t="s">
        <v>52</v>
      </c>
      <c r="C45" s="101" t="s">
        <v>14</v>
      </c>
      <c r="D45" s="101" t="s">
        <v>16</v>
      </c>
      <c r="E45" s="102"/>
      <c r="F45" s="103"/>
      <c r="G45" s="104">
        <f t="shared" ref="G45:K47" si="7">G46</f>
        <v>150000</v>
      </c>
      <c r="H45" s="105">
        <f t="shared" si="7"/>
        <v>0</v>
      </c>
      <c r="I45" s="105">
        <f t="shared" si="7"/>
        <v>0</v>
      </c>
      <c r="J45" s="105">
        <f t="shared" si="7"/>
        <v>0</v>
      </c>
      <c r="K45" s="105">
        <f t="shared" si="7"/>
        <v>0</v>
      </c>
    </row>
    <row r="46" spans="1:11" s="11" customFormat="1" ht="32.25" customHeight="1">
      <c r="A46" s="156" t="s">
        <v>103</v>
      </c>
      <c r="B46" s="215" t="s">
        <v>51</v>
      </c>
      <c r="C46" s="57" t="s">
        <v>14</v>
      </c>
      <c r="D46" s="57" t="s">
        <v>16</v>
      </c>
      <c r="E46" s="78"/>
      <c r="F46" s="91"/>
      <c r="G46" s="85">
        <f t="shared" si="7"/>
        <v>150000</v>
      </c>
      <c r="H46" s="58">
        <f t="shared" si="7"/>
        <v>0</v>
      </c>
      <c r="I46" s="58">
        <f t="shared" si="7"/>
        <v>0</v>
      </c>
      <c r="J46" s="58">
        <f t="shared" si="7"/>
        <v>0</v>
      </c>
      <c r="K46" s="58">
        <f t="shared" si="7"/>
        <v>0</v>
      </c>
    </row>
    <row r="47" spans="1:11" s="11" customFormat="1" ht="24" customHeight="1">
      <c r="A47" s="20" t="s">
        <v>62</v>
      </c>
      <c r="B47" s="215" t="s">
        <v>51</v>
      </c>
      <c r="C47" s="57" t="s">
        <v>14</v>
      </c>
      <c r="D47" s="57" t="s">
        <v>16</v>
      </c>
      <c r="E47" s="79">
        <v>240</v>
      </c>
      <c r="F47" s="92"/>
      <c r="G47" s="86">
        <f>G48</f>
        <v>150000</v>
      </c>
      <c r="H47" s="86">
        <f t="shared" si="7"/>
        <v>0</v>
      </c>
      <c r="I47" s="86">
        <f t="shared" si="7"/>
        <v>0</v>
      </c>
      <c r="J47" s="86">
        <f t="shared" si="7"/>
        <v>0</v>
      </c>
      <c r="K47" s="86">
        <f t="shared" si="7"/>
        <v>0</v>
      </c>
    </row>
    <row r="48" spans="1:11" s="11" customFormat="1" ht="14.25" customHeight="1">
      <c r="A48" s="155" t="s">
        <v>76</v>
      </c>
      <c r="B48" s="216" t="s">
        <v>51</v>
      </c>
      <c r="C48" s="56" t="s">
        <v>14</v>
      </c>
      <c r="D48" s="56" t="s">
        <v>16</v>
      </c>
      <c r="E48" s="81">
        <v>244</v>
      </c>
      <c r="F48" s="209"/>
      <c r="G48" s="84">
        <v>150000</v>
      </c>
      <c r="H48" s="32"/>
      <c r="I48" s="32"/>
      <c r="J48" s="182">
        <v>0</v>
      </c>
      <c r="K48" s="182">
        <v>0</v>
      </c>
    </row>
    <row r="49" spans="1:12" s="11" customFormat="1" ht="22.5" customHeight="1">
      <c r="A49" s="214" t="s">
        <v>88</v>
      </c>
      <c r="B49" s="40" t="s">
        <v>106</v>
      </c>
      <c r="C49" s="221" t="s">
        <v>14</v>
      </c>
      <c r="D49" s="221" t="s">
        <v>16</v>
      </c>
      <c r="E49" s="96"/>
      <c r="F49" s="92"/>
      <c r="G49" s="61">
        <f t="shared" ref="G49:K51" si="8">G50</f>
        <v>13875</v>
      </c>
      <c r="H49" s="61">
        <f t="shared" si="8"/>
        <v>0</v>
      </c>
      <c r="I49" s="61">
        <f t="shared" si="8"/>
        <v>0</v>
      </c>
      <c r="J49" s="61">
        <f t="shared" si="8"/>
        <v>0</v>
      </c>
      <c r="K49" s="61">
        <f t="shared" si="8"/>
        <v>0</v>
      </c>
    </row>
    <row r="50" spans="1:12" s="11" customFormat="1" ht="45" customHeight="1">
      <c r="A50" s="199" t="s">
        <v>104</v>
      </c>
      <c r="B50" s="48" t="s">
        <v>108</v>
      </c>
      <c r="C50" s="166" t="s">
        <v>14</v>
      </c>
      <c r="D50" s="166" t="s">
        <v>16</v>
      </c>
      <c r="E50" s="220"/>
      <c r="F50" s="92"/>
      <c r="G50" s="61">
        <f t="shared" si="8"/>
        <v>13875</v>
      </c>
      <c r="H50" s="61">
        <f t="shared" si="8"/>
        <v>0</v>
      </c>
      <c r="I50" s="61">
        <f t="shared" si="8"/>
        <v>0</v>
      </c>
      <c r="J50" s="61">
        <f t="shared" si="8"/>
        <v>0</v>
      </c>
      <c r="K50" s="61">
        <f t="shared" si="8"/>
        <v>0</v>
      </c>
    </row>
    <row r="51" spans="1:12" s="11" customFormat="1" ht="24" customHeight="1">
      <c r="A51" s="199" t="s">
        <v>63</v>
      </c>
      <c r="B51" s="40" t="s">
        <v>108</v>
      </c>
      <c r="C51" s="57" t="s">
        <v>14</v>
      </c>
      <c r="D51" s="57" t="s">
        <v>16</v>
      </c>
      <c r="E51" s="79">
        <v>240</v>
      </c>
      <c r="F51" s="92"/>
      <c r="G51" s="61">
        <f t="shared" si="8"/>
        <v>13875</v>
      </c>
      <c r="H51" s="61">
        <f t="shared" si="8"/>
        <v>0</v>
      </c>
      <c r="I51" s="61">
        <f t="shared" si="8"/>
        <v>0</v>
      </c>
      <c r="J51" s="61">
        <f t="shared" si="8"/>
        <v>0</v>
      </c>
      <c r="K51" s="61">
        <f t="shared" si="8"/>
        <v>0</v>
      </c>
    </row>
    <row r="52" spans="1:12" s="11" customFormat="1" ht="14.25" customHeight="1">
      <c r="A52" s="155" t="s">
        <v>76</v>
      </c>
      <c r="B52" s="40" t="s">
        <v>108</v>
      </c>
      <c r="C52" s="56" t="s">
        <v>14</v>
      </c>
      <c r="D52" s="56" t="s">
        <v>16</v>
      </c>
      <c r="E52" s="81">
        <v>244</v>
      </c>
      <c r="F52" s="209"/>
      <c r="G52" s="61">
        <v>13875</v>
      </c>
      <c r="H52" s="62"/>
      <c r="I52" s="62"/>
      <c r="J52" s="42">
        <v>0</v>
      </c>
      <c r="K52" s="42">
        <v>0</v>
      </c>
    </row>
    <row r="53" spans="1:12" s="11" customFormat="1" ht="26.25" customHeight="1">
      <c r="A53" s="217" t="s">
        <v>110</v>
      </c>
      <c r="B53" s="40" t="s">
        <v>107</v>
      </c>
      <c r="C53" s="221" t="s">
        <v>14</v>
      </c>
      <c r="D53" s="221" t="s">
        <v>16</v>
      </c>
      <c r="E53" s="96"/>
      <c r="F53" s="92"/>
      <c r="G53" s="61">
        <f t="shared" ref="G53:K55" si="9">G54</f>
        <v>70000</v>
      </c>
      <c r="H53" s="61">
        <f t="shared" si="9"/>
        <v>0</v>
      </c>
      <c r="I53" s="61">
        <f t="shared" si="9"/>
        <v>0</v>
      </c>
      <c r="J53" s="61">
        <f t="shared" si="9"/>
        <v>40000</v>
      </c>
      <c r="K53" s="61">
        <f t="shared" si="9"/>
        <v>40000</v>
      </c>
    </row>
    <row r="54" spans="1:12" s="11" customFormat="1" ht="41.25" customHeight="1">
      <c r="A54" s="217" t="s">
        <v>105</v>
      </c>
      <c r="B54" s="48" t="s">
        <v>109</v>
      </c>
      <c r="C54" s="166" t="s">
        <v>14</v>
      </c>
      <c r="D54" s="166" t="s">
        <v>16</v>
      </c>
      <c r="E54" s="220"/>
      <c r="F54" s="168"/>
      <c r="G54" s="61">
        <f t="shared" si="9"/>
        <v>70000</v>
      </c>
      <c r="H54" s="61">
        <f t="shared" si="9"/>
        <v>0</v>
      </c>
      <c r="I54" s="61">
        <f t="shared" si="9"/>
        <v>0</v>
      </c>
      <c r="J54" s="61">
        <f t="shared" si="9"/>
        <v>40000</v>
      </c>
      <c r="K54" s="61">
        <f t="shared" si="9"/>
        <v>40000</v>
      </c>
    </row>
    <row r="55" spans="1:12" s="11" customFormat="1" ht="25.5" customHeight="1">
      <c r="A55" s="217" t="s">
        <v>63</v>
      </c>
      <c r="B55" s="40" t="s">
        <v>109</v>
      </c>
      <c r="C55" s="57" t="s">
        <v>14</v>
      </c>
      <c r="D55" s="57" t="s">
        <v>16</v>
      </c>
      <c r="E55" s="79">
        <v>240</v>
      </c>
      <c r="F55" s="92"/>
      <c r="G55" s="61">
        <f t="shared" si="9"/>
        <v>70000</v>
      </c>
      <c r="H55" s="61">
        <f t="shared" si="9"/>
        <v>0</v>
      </c>
      <c r="I55" s="61">
        <f t="shared" si="9"/>
        <v>0</v>
      </c>
      <c r="J55" s="61">
        <f t="shared" si="9"/>
        <v>40000</v>
      </c>
      <c r="K55" s="61">
        <f t="shared" si="9"/>
        <v>40000</v>
      </c>
    </row>
    <row r="56" spans="1:12" s="11" customFormat="1" ht="14.25" customHeight="1">
      <c r="A56" s="155" t="s">
        <v>76</v>
      </c>
      <c r="B56" s="222" t="s">
        <v>109</v>
      </c>
      <c r="C56" s="100" t="s">
        <v>14</v>
      </c>
      <c r="D56" s="100" t="s">
        <v>16</v>
      </c>
      <c r="E56" s="92">
        <v>244</v>
      </c>
      <c r="F56" s="92"/>
      <c r="G56" s="61">
        <v>70000</v>
      </c>
      <c r="H56" s="62"/>
      <c r="I56" s="62"/>
      <c r="J56" s="42">
        <v>40000</v>
      </c>
      <c r="K56" s="42">
        <v>40000</v>
      </c>
    </row>
    <row r="57" spans="1:12" ht="45" customHeight="1">
      <c r="A57" s="219" t="s">
        <v>77</v>
      </c>
      <c r="B57" s="160" t="s">
        <v>39</v>
      </c>
      <c r="C57" s="210" t="s">
        <v>17</v>
      </c>
      <c r="D57" s="210" t="s">
        <v>18</v>
      </c>
      <c r="E57" s="211" t="s">
        <v>10</v>
      </c>
      <c r="F57" s="212"/>
      <c r="G57" s="213">
        <f>G58+G83</f>
        <v>3649205.38</v>
      </c>
      <c r="H57" s="213">
        <f>H58+H83</f>
        <v>0</v>
      </c>
      <c r="I57" s="213">
        <f>I58+I83</f>
        <v>0</v>
      </c>
      <c r="J57" s="213">
        <f>J58+J83</f>
        <v>377000</v>
      </c>
      <c r="K57" s="213">
        <f>K58+K83</f>
        <v>377000</v>
      </c>
    </row>
    <row r="58" spans="1:12" s="11" customFormat="1" ht="21.75" customHeight="1">
      <c r="A58" s="218" t="s">
        <v>78</v>
      </c>
      <c r="B58" s="112" t="s">
        <v>40</v>
      </c>
      <c r="C58" s="113" t="s">
        <v>17</v>
      </c>
      <c r="D58" s="113" t="s">
        <v>18</v>
      </c>
      <c r="E58" s="67" t="s">
        <v>10</v>
      </c>
      <c r="F58" s="131"/>
      <c r="G58" s="114">
        <f>G59+G63+G79</f>
        <v>3549205.38</v>
      </c>
      <c r="H58" s="114">
        <f>H59+H63+H79</f>
        <v>0</v>
      </c>
      <c r="I58" s="114">
        <f>I59+I63+I79</f>
        <v>0</v>
      </c>
      <c r="J58" s="114">
        <f>J59+J63+J79</f>
        <v>377000</v>
      </c>
      <c r="K58" s="114">
        <f>K59+K63+K79</f>
        <v>377000</v>
      </c>
    </row>
    <row r="59" spans="1:12" s="11" customFormat="1" ht="21" customHeight="1">
      <c r="A59" s="132" t="s">
        <v>36</v>
      </c>
      <c r="B59" s="96" t="s">
        <v>41</v>
      </c>
      <c r="C59" s="133" t="s">
        <v>17</v>
      </c>
      <c r="D59" s="133" t="s">
        <v>18</v>
      </c>
      <c r="E59" s="134"/>
      <c r="F59" s="96"/>
      <c r="G59" s="237">
        <f>G60</f>
        <v>717105.38</v>
      </c>
      <c r="H59" s="135">
        <f>H60</f>
        <v>0</v>
      </c>
      <c r="I59" s="135">
        <f>I60</f>
        <v>0</v>
      </c>
      <c r="J59" s="237">
        <f>J60</f>
        <v>377000</v>
      </c>
      <c r="K59" s="237">
        <f>K60</f>
        <v>377000</v>
      </c>
    </row>
    <row r="60" spans="1:12" s="11" customFormat="1" ht="29.25" customHeight="1">
      <c r="A60" s="17" t="s">
        <v>79</v>
      </c>
      <c r="B60" s="115" t="s">
        <v>42</v>
      </c>
      <c r="C60" s="116" t="s">
        <v>17</v>
      </c>
      <c r="D60" s="116" t="s">
        <v>18</v>
      </c>
      <c r="E60" s="118"/>
      <c r="F60" s="90"/>
      <c r="G60" s="122">
        <f>G61</f>
        <v>717105.38</v>
      </c>
      <c r="H60" s="44"/>
      <c r="I60" s="44"/>
      <c r="J60" s="45">
        <f>J61</f>
        <v>377000</v>
      </c>
      <c r="K60" s="45">
        <f>K61</f>
        <v>377000</v>
      </c>
    </row>
    <row r="61" spans="1:12" ht="20.25" customHeight="1">
      <c r="A61" s="20" t="s">
        <v>62</v>
      </c>
      <c r="B61" s="115" t="s">
        <v>42</v>
      </c>
      <c r="C61" s="116" t="s">
        <v>17</v>
      </c>
      <c r="D61" s="116" t="s">
        <v>18</v>
      </c>
      <c r="E61" s="118" t="s">
        <v>11</v>
      </c>
      <c r="F61" s="90"/>
      <c r="G61" s="122">
        <f>G62</f>
        <v>717105.38</v>
      </c>
      <c r="H61" s="32"/>
      <c r="I61" s="32"/>
      <c r="J61" s="45">
        <f>J62</f>
        <v>377000</v>
      </c>
      <c r="K61" s="45">
        <f>K62</f>
        <v>377000</v>
      </c>
    </row>
    <row r="62" spans="1:12" ht="13.5" customHeight="1">
      <c r="A62" s="13" t="s">
        <v>76</v>
      </c>
      <c r="B62" s="115" t="s">
        <v>42</v>
      </c>
      <c r="C62" s="116" t="s">
        <v>17</v>
      </c>
      <c r="D62" s="116" t="s">
        <v>18</v>
      </c>
      <c r="E62" s="118" t="s">
        <v>68</v>
      </c>
      <c r="F62" s="90"/>
      <c r="G62" s="122">
        <v>717105.38</v>
      </c>
      <c r="H62" s="32"/>
      <c r="I62" s="32"/>
      <c r="J62" s="45">
        <v>377000</v>
      </c>
      <c r="K62" s="45">
        <v>377000</v>
      </c>
    </row>
    <row r="63" spans="1:12" ht="21.75" customHeight="1">
      <c r="A63" s="257" t="s">
        <v>80</v>
      </c>
      <c r="B63" s="258" t="s">
        <v>70</v>
      </c>
      <c r="C63" s="133" t="s">
        <v>17</v>
      </c>
      <c r="D63" s="133" t="s">
        <v>18</v>
      </c>
      <c r="E63" s="134"/>
      <c r="F63" s="96"/>
      <c r="G63" s="135">
        <f t="shared" ref="G63:L63" si="10">G64+G67+G70+G73+G76</f>
        <v>2732100</v>
      </c>
      <c r="H63" s="135">
        <f t="shared" si="10"/>
        <v>0</v>
      </c>
      <c r="I63" s="135">
        <f t="shared" si="10"/>
        <v>0</v>
      </c>
      <c r="J63" s="135">
        <f t="shared" si="10"/>
        <v>0</v>
      </c>
      <c r="K63" s="135">
        <f t="shared" si="10"/>
        <v>0</v>
      </c>
      <c r="L63" s="121">
        <f t="shared" si="10"/>
        <v>0</v>
      </c>
    </row>
    <row r="64" spans="1:12" ht="32.25" customHeight="1">
      <c r="A64" s="16" t="s">
        <v>79</v>
      </c>
      <c r="B64" s="115" t="s">
        <v>43</v>
      </c>
      <c r="C64" s="117" t="s">
        <v>17</v>
      </c>
      <c r="D64" s="117" t="s">
        <v>18</v>
      </c>
      <c r="E64" s="119"/>
      <c r="F64" s="127"/>
      <c r="G64" s="123">
        <f t="shared" ref="G64:K65" si="11">G65</f>
        <v>238100</v>
      </c>
      <c r="H64" s="123">
        <f t="shared" si="11"/>
        <v>0</v>
      </c>
      <c r="I64" s="123">
        <f t="shared" si="11"/>
        <v>0</v>
      </c>
      <c r="J64" s="123">
        <f t="shared" si="11"/>
        <v>0</v>
      </c>
      <c r="K64" s="123">
        <f t="shared" si="11"/>
        <v>0</v>
      </c>
    </row>
    <row r="65" spans="1:11" ht="20.25" customHeight="1">
      <c r="A65" s="162" t="s">
        <v>62</v>
      </c>
      <c r="B65" s="177" t="s">
        <v>43</v>
      </c>
      <c r="C65" s="64" t="s">
        <v>17</v>
      </c>
      <c r="D65" s="116" t="s">
        <v>18</v>
      </c>
      <c r="E65" s="118" t="s">
        <v>11</v>
      </c>
      <c r="F65" s="90"/>
      <c r="G65" s="122">
        <f t="shared" si="11"/>
        <v>238100</v>
      </c>
      <c r="H65" s="122">
        <f t="shared" si="11"/>
        <v>0</v>
      </c>
      <c r="I65" s="122">
        <f t="shared" si="11"/>
        <v>0</v>
      </c>
      <c r="J65" s="122">
        <f t="shared" si="11"/>
        <v>0</v>
      </c>
      <c r="K65" s="122">
        <f t="shared" si="11"/>
        <v>0</v>
      </c>
    </row>
    <row r="66" spans="1:11" ht="14.25" customHeight="1">
      <c r="A66" s="238" t="s">
        <v>76</v>
      </c>
      <c r="B66" s="177" t="s">
        <v>43</v>
      </c>
      <c r="C66" s="239" t="s">
        <v>17</v>
      </c>
      <c r="D66" s="240" t="s">
        <v>18</v>
      </c>
      <c r="E66" s="76" t="s">
        <v>68</v>
      </c>
      <c r="F66" s="198"/>
      <c r="G66" s="241">
        <v>238100</v>
      </c>
      <c r="H66" s="32"/>
      <c r="I66" s="32"/>
      <c r="J66" s="182">
        <v>0</v>
      </c>
      <c r="K66" s="182">
        <v>0</v>
      </c>
    </row>
    <row r="67" spans="1:11" ht="42" customHeight="1">
      <c r="A67" s="14" t="s">
        <v>125</v>
      </c>
      <c r="B67" s="244" t="s">
        <v>127</v>
      </c>
      <c r="C67" s="117" t="s">
        <v>17</v>
      </c>
      <c r="D67" s="117" t="s">
        <v>18</v>
      </c>
      <c r="E67" s="90"/>
      <c r="F67" s="90"/>
      <c r="G67" s="230">
        <f t="shared" ref="G67:K68" si="12">G68</f>
        <v>2000000</v>
      </c>
      <c r="H67" s="230">
        <f t="shared" si="12"/>
        <v>0</v>
      </c>
      <c r="I67" s="230">
        <f t="shared" si="12"/>
        <v>0</v>
      </c>
      <c r="J67" s="230">
        <f t="shared" si="12"/>
        <v>0</v>
      </c>
      <c r="K67" s="230">
        <f t="shared" si="12"/>
        <v>0</v>
      </c>
    </row>
    <row r="68" spans="1:11" ht="23.25" customHeight="1">
      <c r="A68" s="20" t="s">
        <v>126</v>
      </c>
      <c r="B68" s="244" t="s">
        <v>127</v>
      </c>
      <c r="C68" s="64" t="s">
        <v>17</v>
      </c>
      <c r="D68" s="116" t="s">
        <v>18</v>
      </c>
      <c r="E68" s="90" t="s">
        <v>11</v>
      </c>
      <c r="F68" s="90"/>
      <c r="G68" s="230">
        <f t="shared" si="12"/>
        <v>2000000</v>
      </c>
      <c r="H68" s="230">
        <f t="shared" si="12"/>
        <v>0</v>
      </c>
      <c r="I68" s="230">
        <f t="shared" si="12"/>
        <v>0</v>
      </c>
      <c r="J68" s="230">
        <f t="shared" si="12"/>
        <v>0</v>
      </c>
      <c r="K68" s="230">
        <f t="shared" si="12"/>
        <v>0</v>
      </c>
    </row>
    <row r="69" spans="1:11" ht="14.25" customHeight="1">
      <c r="A69" s="162" t="s">
        <v>86</v>
      </c>
      <c r="B69" s="246" t="s">
        <v>127</v>
      </c>
      <c r="C69" s="239" t="s">
        <v>17</v>
      </c>
      <c r="D69" s="240" t="s">
        <v>18</v>
      </c>
      <c r="E69" s="198" t="s">
        <v>68</v>
      </c>
      <c r="F69" s="198"/>
      <c r="G69" s="230">
        <v>2000000</v>
      </c>
      <c r="H69" s="62"/>
      <c r="I69" s="62"/>
      <c r="J69" s="42">
        <v>0</v>
      </c>
      <c r="K69" s="42">
        <v>0</v>
      </c>
    </row>
    <row r="70" spans="1:11" ht="45.75" customHeight="1">
      <c r="A70" s="255" t="s">
        <v>128</v>
      </c>
      <c r="B70" s="246" t="s">
        <v>129</v>
      </c>
      <c r="C70" s="117" t="s">
        <v>17</v>
      </c>
      <c r="D70" s="117" t="s">
        <v>18</v>
      </c>
      <c r="E70" s="90"/>
      <c r="F70" s="90"/>
      <c r="G70" s="249">
        <f t="shared" ref="G70:K71" si="13">G71</f>
        <v>100000</v>
      </c>
      <c r="H70" s="249">
        <f t="shared" si="13"/>
        <v>0</v>
      </c>
      <c r="I70" s="249">
        <f t="shared" si="13"/>
        <v>0</v>
      </c>
      <c r="J70" s="249">
        <f t="shared" si="13"/>
        <v>0</v>
      </c>
      <c r="K70" s="249">
        <f t="shared" si="13"/>
        <v>0</v>
      </c>
    </row>
    <row r="71" spans="1:11" ht="23.25" customHeight="1">
      <c r="A71" s="162" t="s">
        <v>126</v>
      </c>
      <c r="B71" s="256" t="s">
        <v>129</v>
      </c>
      <c r="C71" s="64" t="s">
        <v>17</v>
      </c>
      <c r="D71" s="64" t="s">
        <v>18</v>
      </c>
      <c r="E71" s="198" t="s">
        <v>11</v>
      </c>
      <c r="F71" s="90"/>
      <c r="G71" s="249">
        <f t="shared" si="13"/>
        <v>100000</v>
      </c>
      <c r="H71" s="249">
        <f t="shared" si="13"/>
        <v>0</v>
      </c>
      <c r="I71" s="249">
        <f t="shared" si="13"/>
        <v>0</v>
      </c>
      <c r="J71" s="249">
        <f t="shared" si="13"/>
        <v>0</v>
      </c>
      <c r="K71" s="249">
        <f t="shared" si="13"/>
        <v>0</v>
      </c>
    </row>
    <row r="72" spans="1:11" ht="15" customHeight="1">
      <c r="A72" s="20" t="s">
        <v>86</v>
      </c>
      <c r="B72" s="254" t="s">
        <v>129</v>
      </c>
      <c r="C72" s="99" t="s">
        <v>17</v>
      </c>
      <c r="D72" s="99" t="s">
        <v>18</v>
      </c>
      <c r="E72" s="90" t="s">
        <v>68</v>
      </c>
      <c r="F72" s="90"/>
      <c r="G72" s="249">
        <v>100000</v>
      </c>
      <c r="H72" s="250"/>
      <c r="I72" s="250"/>
      <c r="J72" s="251">
        <v>0</v>
      </c>
      <c r="K72" s="251">
        <v>0</v>
      </c>
    </row>
    <row r="73" spans="1:11" s="11" customFormat="1" ht="29.25" customHeight="1">
      <c r="A73" s="245" t="s">
        <v>37</v>
      </c>
      <c r="B73" s="252" t="s">
        <v>65</v>
      </c>
      <c r="C73" s="253" t="s">
        <v>17</v>
      </c>
      <c r="D73" s="253" t="s">
        <v>18</v>
      </c>
      <c r="E73" s="193"/>
      <c r="F73" s="193"/>
      <c r="G73" s="243">
        <f t="shared" ref="G73:K74" si="14">G74</f>
        <v>354000</v>
      </c>
      <c r="H73" s="243">
        <f t="shared" si="14"/>
        <v>0</v>
      </c>
      <c r="I73" s="243">
        <f t="shared" si="14"/>
        <v>0</v>
      </c>
      <c r="J73" s="243">
        <f t="shared" si="14"/>
        <v>0</v>
      </c>
      <c r="K73" s="243">
        <f t="shared" si="14"/>
        <v>0</v>
      </c>
    </row>
    <row r="74" spans="1:11" ht="21" customHeight="1">
      <c r="A74" s="13" t="s">
        <v>62</v>
      </c>
      <c r="B74" s="54" t="s">
        <v>65</v>
      </c>
      <c r="C74" s="178" t="s">
        <v>17</v>
      </c>
      <c r="D74" s="178" t="s">
        <v>18</v>
      </c>
      <c r="E74" s="242" t="s">
        <v>11</v>
      </c>
      <c r="F74" s="89"/>
      <c r="G74" s="121">
        <f t="shared" si="14"/>
        <v>354000</v>
      </c>
      <c r="H74" s="121">
        <f t="shared" si="14"/>
        <v>0</v>
      </c>
      <c r="I74" s="121">
        <f t="shared" si="14"/>
        <v>0</v>
      </c>
      <c r="J74" s="121">
        <f t="shared" si="14"/>
        <v>0</v>
      </c>
      <c r="K74" s="121">
        <f t="shared" si="14"/>
        <v>0</v>
      </c>
    </row>
    <row r="75" spans="1:11" ht="13.5" customHeight="1">
      <c r="A75" s="179" t="s">
        <v>76</v>
      </c>
      <c r="B75" s="55" t="s">
        <v>65</v>
      </c>
      <c r="C75" s="40" t="s">
        <v>17</v>
      </c>
      <c r="D75" s="40" t="s">
        <v>18</v>
      </c>
      <c r="E75" s="60" t="s">
        <v>68</v>
      </c>
      <c r="F75" s="89"/>
      <c r="G75" s="121">
        <v>354000</v>
      </c>
      <c r="H75" s="32"/>
      <c r="I75" s="32"/>
      <c r="J75" s="42">
        <v>0</v>
      </c>
      <c r="K75" s="42">
        <v>0</v>
      </c>
    </row>
    <row r="76" spans="1:11" s="11" customFormat="1" ht="40.5" customHeight="1">
      <c r="A76" s="23" t="s">
        <v>53</v>
      </c>
      <c r="B76" s="54" t="s">
        <v>64</v>
      </c>
      <c r="C76" s="40" t="s">
        <v>17</v>
      </c>
      <c r="D76" s="40" t="s">
        <v>18</v>
      </c>
      <c r="E76" s="60"/>
      <c r="F76" s="89"/>
      <c r="G76" s="121">
        <f t="shared" ref="G76:K77" si="15">G77</f>
        <v>40000</v>
      </c>
      <c r="H76" s="121">
        <f t="shared" si="15"/>
        <v>0</v>
      </c>
      <c r="I76" s="121">
        <f t="shared" si="15"/>
        <v>0</v>
      </c>
      <c r="J76" s="121">
        <f t="shared" si="15"/>
        <v>0</v>
      </c>
      <c r="K76" s="121">
        <f t="shared" si="15"/>
        <v>0</v>
      </c>
    </row>
    <row r="77" spans="1:11" ht="19.5" customHeight="1">
      <c r="A77" s="155" t="s">
        <v>62</v>
      </c>
      <c r="B77" s="194" t="s">
        <v>64</v>
      </c>
      <c r="C77" s="56" t="s">
        <v>17</v>
      </c>
      <c r="D77" s="56" t="s">
        <v>18</v>
      </c>
      <c r="E77" s="75" t="s">
        <v>11</v>
      </c>
      <c r="F77" s="181"/>
      <c r="G77" s="195">
        <f t="shared" si="15"/>
        <v>40000</v>
      </c>
      <c r="H77" s="195">
        <f t="shared" si="15"/>
        <v>0</v>
      </c>
      <c r="I77" s="195">
        <f t="shared" si="15"/>
        <v>0</v>
      </c>
      <c r="J77" s="195">
        <f t="shared" si="15"/>
        <v>0</v>
      </c>
      <c r="K77" s="195">
        <f t="shared" si="15"/>
        <v>0</v>
      </c>
    </row>
    <row r="78" spans="1:11" ht="14.25" customHeight="1">
      <c r="A78" s="20" t="s">
        <v>76</v>
      </c>
      <c r="B78" s="247" t="s">
        <v>64</v>
      </c>
      <c r="C78" s="100" t="s">
        <v>17</v>
      </c>
      <c r="D78" s="100" t="s">
        <v>18</v>
      </c>
      <c r="E78" s="89" t="s">
        <v>68</v>
      </c>
      <c r="F78" s="89"/>
      <c r="G78" s="248">
        <v>40000</v>
      </c>
      <c r="H78" s="62"/>
      <c r="I78" s="62"/>
      <c r="J78" s="42">
        <v>0</v>
      </c>
      <c r="K78" s="42">
        <v>0</v>
      </c>
    </row>
    <row r="79" spans="1:11" s="11" customFormat="1" ht="21" customHeight="1">
      <c r="A79" s="259" t="s">
        <v>81</v>
      </c>
      <c r="B79" s="260" t="s">
        <v>61</v>
      </c>
      <c r="C79" s="261" t="s">
        <v>17</v>
      </c>
      <c r="D79" s="261" t="s">
        <v>18</v>
      </c>
      <c r="E79" s="262" t="s">
        <v>10</v>
      </c>
      <c r="F79" s="260"/>
      <c r="G79" s="263">
        <f t="shared" ref="G79:K81" si="16">G80</f>
        <v>100000</v>
      </c>
      <c r="H79" s="263">
        <f t="shared" si="16"/>
        <v>0</v>
      </c>
      <c r="I79" s="263">
        <f t="shared" si="16"/>
        <v>0</v>
      </c>
      <c r="J79" s="263">
        <f t="shared" si="16"/>
        <v>0</v>
      </c>
      <c r="K79" s="263">
        <f t="shared" si="16"/>
        <v>0</v>
      </c>
    </row>
    <row r="80" spans="1:11" ht="31.5" customHeight="1">
      <c r="A80" s="16" t="s">
        <v>79</v>
      </c>
      <c r="B80" s="115" t="s">
        <v>44</v>
      </c>
      <c r="C80" s="117" t="s">
        <v>17</v>
      </c>
      <c r="D80" s="117" t="s">
        <v>18</v>
      </c>
      <c r="E80" s="119" t="s">
        <v>10</v>
      </c>
      <c r="F80" s="127"/>
      <c r="G80" s="122">
        <f>G81</f>
        <v>100000</v>
      </c>
      <c r="H80" s="122">
        <f t="shared" si="16"/>
        <v>0</v>
      </c>
      <c r="I80" s="122">
        <f t="shared" si="16"/>
        <v>0</v>
      </c>
      <c r="J80" s="122">
        <f t="shared" si="16"/>
        <v>0</v>
      </c>
      <c r="K80" s="122">
        <f t="shared" si="16"/>
        <v>0</v>
      </c>
    </row>
    <row r="81" spans="1:11" ht="20.25" customHeight="1">
      <c r="A81" s="20" t="s">
        <v>62</v>
      </c>
      <c r="B81" s="115" t="s">
        <v>44</v>
      </c>
      <c r="C81" s="116" t="s">
        <v>17</v>
      </c>
      <c r="D81" s="116" t="s">
        <v>18</v>
      </c>
      <c r="E81" s="118" t="s">
        <v>11</v>
      </c>
      <c r="F81" s="90"/>
      <c r="G81" s="122">
        <f>G82</f>
        <v>100000</v>
      </c>
      <c r="H81" s="122">
        <f t="shared" si="16"/>
        <v>0</v>
      </c>
      <c r="I81" s="122">
        <f t="shared" si="16"/>
        <v>0</v>
      </c>
      <c r="J81" s="122">
        <f t="shared" si="16"/>
        <v>0</v>
      </c>
      <c r="K81" s="122">
        <f t="shared" si="16"/>
        <v>0</v>
      </c>
    </row>
    <row r="82" spans="1:11" ht="14.25" customHeight="1">
      <c r="A82" s="13" t="s">
        <v>76</v>
      </c>
      <c r="B82" s="115" t="s">
        <v>44</v>
      </c>
      <c r="C82" s="116" t="s">
        <v>17</v>
      </c>
      <c r="D82" s="116" t="s">
        <v>18</v>
      </c>
      <c r="E82" s="118" t="s">
        <v>68</v>
      </c>
      <c r="F82" s="90"/>
      <c r="G82" s="122">
        <v>100000</v>
      </c>
      <c r="H82" s="148"/>
      <c r="I82" s="148"/>
      <c r="J82" s="45">
        <v>0</v>
      </c>
      <c r="K82" s="45">
        <v>0</v>
      </c>
    </row>
    <row r="83" spans="1:11" s="12" customFormat="1" ht="31.5" customHeight="1">
      <c r="A83" s="136" t="s">
        <v>82</v>
      </c>
      <c r="B83" s="72" t="s">
        <v>45</v>
      </c>
      <c r="C83" s="113" t="s">
        <v>17</v>
      </c>
      <c r="D83" s="113" t="s">
        <v>18</v>
      </c>
      <c r="E83" s="137" t="s">
        <v>10</v>
      </c>
      <c r="F83" s="68"/>
      <c r="G83" s="138">
        <f>G84</f>
        <v>100000</v>
      </c>
      <c r="H83" s="138">
        <f>H84</f>
        <v>0</v>
      </c>
      <c r="I83" s="138">
        <f>I84</f>
        <v>0</v>
      </c>
      <c r="J83" s="138">
        <f>J84</f>
        <v>0</v>
      </c>
      <c r="K83" s="138">
        <f>K84</f>
        <v>0</v>
      </c>
    </row>
    <row r="84" spans="1:11" s="11" customFormat="1" ht="27.75" customHeight="1">
      <c r="A84" s="26" t="s">
        <v>38</v>
      </c>
      <c r="B84" s="157" t="s">
        <v>46</v>
      </c>
      <c r="C84" s="40" t="s">
        <v>17</v>
      </c>
      <c r="D84" s="40" t="s">
        <v>18</v>
      </c>
      <c r="E84" s="60"/>
      <c r="F84" s="89"/>
      <c r="G84" s="125">
        <f>G85</f>
        <v>100000</v>
      </c>
      <c r="H84" s="125">
        <f t="shared" ref="H84:K86" si="17">H85</f>
        <v>0</v>
      </c>
      <c r="I84" s="125">
        <f t="shared" si="17"/>
        <v>0</v>
      </c>
      <c r="J84" s="125">
        <f t="shared" si="17"/>
        <v>0</v>
      </c>
      <c r="K84" s="125">
        <f t="shared" si="17"/>
        <v>0</v>
      </c>
    </row>
    <row r="85" spans="1:11" ht="32.25" customHeight="1">
      <c r="A85" s="14" t="s">
        <v>121</v>
      </c>
      <c r="B85" s="174" t="s">
        <v>47</v>
      </c>
      <c r="C85" s="48" t="s">
        <v>17</v>
      </c>
      <c r="D85" s="48" t="s">
        <v>18</v>
      </c>
      <c r="E85" s="120" t="s">
        <v>10</v>
      </c>
      <c r="F85" s="128"/>
      <c r="G85" s="124">
        <f>G86</f>
        <v>100000</v>
      </c>
      <c r="H85" s="124">
        <f t="shared" si="17"/>
        <v>0</v>
      </c>
      <c r="I85" s="124">
        <f t="shared" si="17"/>
        <v>0</v>
      </c>
      <c r="J85" s="124">
        <f t="shared" si="17"/>
        <v>0</v>
      </c>
      <c r="K85" s="124">
        <f t="shared" si="17"/>
        <v>0</v>
      </c>
    </row>
    <row r="86" spans="1:11" ht="21.75" customHeight="1">
      <c r="A86" s="21" t="s">
        <v>62</v>
      </c>
      <c r="B86" s="174" t="s">
        <v>47</v>
      </c>
      <c r="C86" s="40" t="s">
        <v>17</v>
      </c>
      <c r="D86" s="40" t="s">
        <v>18</v>
      </c>
      <c r="E86" s="60" t="s">
        <v>11</v>
      </c>
      <c r="F86" s="89"/>
      <c r="G86" s="126">
        <f>G87</f>
        <v>100000</v>
      </c>
      <c r="H86" s="126">
        <f t="shared" si="17"/>
        <v>0</v>
      </c>
      <c r="I86" s="126">
        <f t="shared" si="17"/>
        <v>0</v>
      </c>
      <c r="J86" s="126">
        <f t="shared" si="17"/>
        <v>0</v>
      </c>
      <c r="K86" s="126">
        <f t="shared" si="17"/>
        <v>0</v>
      </c>
    </row>
    <row r="87" spans="1:11" ht="12.75" customHeight="1">
      <c r="A87" s="155" t="s">
        <v>76</v>
      </c>
      <c r="B87" s="174" t="s">
        <v>47</v>
      </c>
      <c r="C87" s="56" t="s">
        <v>17</v>
      </c>
      <c r="D87" s="56" t="s">
        <v>18</v>
      </c>
      <c r="E87" s="75" t="s">
        <v>68</v>
      </c>
      <c r="F87" s="181"/>
      <c r="G87" s="180">
        <v>100000</v>
      </c>
      <c r="H87" s="32"/>
      <c r="I87" s="32"/>
      <c r="J87" s="182">
        <v>0</v>
      </c>
      <c r="K87" s="182">
        <v>0</v>
      </c>
    </row>
    <row r="88" spans="1:11" ht="33" customHeight="1">
      <c r="A88" s="188" t="s">
        <v>89</v>
      </c>
      <c r="B88" s="189" t="s">
        <v>84</v>
      </c>
      <c r="C88" s="229" t="s">
        <v>20</v>
      </c>
      <c r="D88" s="229" t="s">
        <v>8</v>
      </c>
      <c r="E88" s="149"/>
      <c r="F88" s="149"/>
      <c r="G88" s="190">
        <f>G89</f>
        <v>959088.75</v>
      </c>
      <c r="H88" s="190">
        <f>H89+H99</f>
        <v>0</v>
      </c>
      <c r="I88" s="190">
        <f>I89+I99</f>
        <v>0</v>
      </c>
      <c r="J88" s="190">
        <f>J89+J99</f>
        <v>0</v>
      </c>
      <c r="K88" s="190">
        <f>K89+K99</f>
        <v>0</v>
      </c>
    </row>
    <row r="89" spans="1:11" ht="20.25" customHeight="1">
      <c r="A89" s="185" t="s">
        <v>83</v>
      </c>
      <c r="B89" s="63" t="s">
        <v>85</v>
      </c>
      <c r="C89" s="99" t="s">
        <v>20</v>
      </c>
      <c r="D89" s="99" t="s">
        <v>8</v>
      </c>
      <c r="E89" s="89"/>
      <c r="F89" s="89"/>
      <c r="G89" s="230">
        <f>G90+G93</f>
        <v>959088.75</v>
      </c>
      <c r="H89" s="230">
        <f>H90+H93</f>
        <v>0</v>
      </c>
      <c r="I89" s="230">
        <f>I90+I93</f>
        <v>0</v>
      </c>
      <c r="J89" s="230">
        <f>J90+J93</f>
        <v>0</v>
      </c>
      <c r="K89" s="230">
        <f>K90+K93</f>
        <v>0</v>
      </c>
    </row>
    <row r="90" spans="1:11" ht="32.25" customHeight="1">
      <c r="A90" s="200" t="s">
        <v>132</v>
      </c>
      <c r="B90" s="65" t="s">
        <v>90</v>
      </c>
      <c r="C90" s="99" t="s">
        <v>20</v>
      </c>
      <c r="D90" s="99" t="s">
        <v>8</v>
      </c>
      <c r="E90" s="89"/>
      <c r="F90" s="89"/>
      <c r="G90" s="230">
        <f t="shared" ref="G90:K91" si="18">G91</f>
        <v>18295</v>
      </c>
      <c r="H90" s="230">
        <f t="shared" si="18"/>
        <v>0</v>
      </c>
      <c r="I90" s="230">
        <f t="shared" si="18"/>
        <v>0</v>
      </c>
      <c r="J90" s="230">
        <f t="shared" si="18"/>
        <v>0</v>
      </c>
      <c r="K90" s="230">
        <f t="shared" si="18"/>
        <v>0</v>
      </c>
    </row>
    <row r="91" spans="1:11" ht="20.25" customHeight="1">
      <c r="A91" s="192" t="s">
        <v>63</v>
      </c>
      <c r="B91" s="65" t="s">
        <v>90</v>
      </c>
      <c r="C91" s="99" t="s">
        <v>20</v>
      </c>
      <c r="D91" s="100" t="s">
        <v>8</v>
      </c>
      <c r="E91" s="89" t="s">
        <v>11</v>
      </c>
      <c r="F91" s="89"/>
      <c r="G91" s="230">
        <f t="shared" si="18"/>
        <v>18295</v>
      </c>
      <c r="H91" s="230">
        <f t="shared" si="18"/>
        <v>0</v>
      </c>
      <c r="I91" s="230">
        <f t="shared" si="18"/>
        <v>0</v>
      </c>
      <c r="J91" s="230">
        <f t="shared" si="18"/>
        <v>0</v>
      </c>
      <c r="K91" s="230">
        <f t="shared" si="18"/>
        <v>0</v>
      </c>
    </row>
    <row r="92" spans="1:11" ht="12.75" customHeight="1">
      <c r="A92" s="20" t="s">
        <v>86</v>
      </c>
      <c r="B92" s="65" t="s">
        <v>90</v>
      </c>
      <c r="C92" s="99" t="s">
        <v>20</v>
      </c>
      <c r="D92" s="100" t="s">
        <v>8</v>
      </c>
      <c r="E92" s="89" t="s">
        <v>68</v>
      </c>
      <c r="F92" s="202"/>
      <c r="G92" s="230">
        <v>18295</v>
      </c>
      <c r="H92" s="230"/>
      <c r="I92" s="230"/>
      <c r="J92" s="230">
        <v>0</v>
      </c>
      <c r="K92" s="230">
        <v>0</v>
      </c>
    </row>
    <row r="93" spans="1:11" ht="23.25" customHeight="1">
      <c r="A93" s="269" t="s">
        <v>133</v>
      </c>
      <c r="B93" s="65" t="s">
        <v>135</v>
      </c>
      <c r="C93" s="99"/>
      <c r="D93" s="100"/>
      <c r="E93" s="89"/>
      <c r="F93" s="202"/>
      <c r="G93" s="230">
        <f t="shared" ref="G93:K94" si="19">G94</f>
        <v>940793.75</v>
      </c>
      <c r="H93" s="230">
        <f t="shared" si="19"/>
        <v>0</v>
      </c>
      <c r="I93" s="230">
        <f t="shared" si="19"/>
        <v>0</v>
      </c>
      <c r="J93" s="230">
        <f t="shared" si="19"/>
        <v>0</v>
      </c>
      <c r="K93" s="230">
        <f t="shared" si="19"/>
        <v>0</v>
      </c>
    </row>
    <row r="94" spans="1:11" ht="36.75" customHeight="1">
      <c r="A94" s="191" t="s">
        <v>134</v>
      </c>
      <c r="B94" s="65" t="s">
        <v>135</v>
      </c>
      <c r="C94" s="186" t="s">
        <v>20</v>
      </c>
      <c r="D94" s="186" t="s">
        <v>8</v>
      </c>
      <c r="E94" s="90" t="s">
        <v>10</v>
      </c>
      <c r="F94" s="90"/>
      <c r="G94" s="231">
        <f t="shared" si="19"/>
        <v>940793.75</v>
      </c>
      <c r="H94" s="231">
        <f t="shared" si="19"/>
        <v>0</v>
      </c>
      <c r="I94" s="231">
        <f t="shared" si="19"/>
        <v>0</v>
      </c>
      <c r="J94" s="231">
        <f t="shared" si="19"/>
        <v>0</v>
      </c>
      <c r="K94" s="231">
        <f t="shared" si="19"/>
        <v>0</v>
      </c>
    </row>
    <row r="95" spans="1:11" ht="23.25" customHeight="1">
      <c r="A95" s="162" t="s">
        <v>63</v>
      </c>
      <c r="B95" s="65" t="s">
        <v>135</v>
      </c>
      <c r="C95" s="99" t="s">
        <v>20</v>
      </c>
      <c r="D95" s="99" t="s">
        <v>8</v>
      </c>
      <c r="E95" s="90" t="s">
        <v>11</v>
      </c>
      <c r="F95" s="90"/>
      <c r="G95" s="231">
        <f>G96+G97+G98</f>
        <v>940793.75</v>
      </c>
      <c r="H95" s="231">
        <f>H96+H97+H98</f>
        <v>0</v>
      </c>
      <c r="I95" s="231">
        <f>I96+I97+I98</f>
        <v>0</v>
      </c>
      <c r="J95" s="231">
        <f>J96+J97+J98</f>
        <v>0</v>
      </c>
      <c r="K95" s="231">
        <f>K96+K97+K98</f>
        <v>0</v>
      </c>
    </row>
    <row r="96" spans="1:11" ht="15.75" customHeight="1">
      <c r="A96" s="196" t="s">
        <v>139</v>
      </c>
      <c r="B96" s="65" t="s">
        <v>135</v>
      </c>
      <c r="C96" s="99" t="s">
        <v>20</v>
      </c>
      <c r="D96" s="99" t="s">
        <v>8</v>
      </c>
      <c r="E96" s="90" t="s">
        <v>68</v>
      </c>
      <c r="F96" s="90"/>
      <c r="G96" s="231">
        <v>730056.04</v>
      </c>
      <c r="H96" s="232"/>
      <c r="I96" s="232"/>
      <c r="J96" s="204">
        <v>0</v>
      </c>
      <c r="K96" s="204">
        <v>0</v>
      </c>
    </row>
    <row r="97" spans="1:13" ht="16.5" customHeight="1">
      <c r="A97" s="196" t="s">
        <v>138</v>
      </c>
      <c r="B97" s="65" t="s">
        <v>135</v>
      </c>
      <c r="C97" s="99" t="s">
        <v>20</v>
      </c>
      <c r="D97" s="99" t="s">
        <v>8</v>
      </c>
      <c r="E97" s="90" t="s">
        <v>68</v>
      </c>
      <c r="F97" s="90"/>
      <c r="G97" s="231">
        <v>22578.959999999999</v>
      </c>
      <c r="H97" s="232"/>
      <c r="I97" s="232"/>
      <c r="J97" s="204">
        <v>0</v>
      </c>
      <c r="K97" s="204">
        <v>0</v>
      </c>
    </row>
    <row r="98" spans="1:13" ht="16.5" customHeight="1">
      <c r="A98" s="196" t="s">
        <v>137</v>
      </c>
      <c r="B98" s="65" t="s">
        <v>135</v>
      </c>
      <c r="C98" s="99" t="s">
        <v>20</v>
      </c>
      <c r="D98" s="99" t="s">
        <v>8</v>
      </c>
      <c r="E98" s="90" t="s">
        <v>68</v>
      </c>
      <c r="F98" s="90"/>
      <c r="G98" s="231">
        <v>188158.75</v>
      </c>
      <c r="H98" s="232"/>
      <c r="I98" s="232"/>
      <c r="J98" s="204">
        <v>0</v>
      </c>
      <c r="K98" s="204">
        <v>0</v>
      </c>
    </row>
    <row r="99" spans="1:13" ht="21.75" customHeight="1">
      <c r="A99" s="264" t="s">
        <v>111</v>
      </c>
      <c r="B99" s="265" t="s">
        <v>115</v>
      </c>
      <c r="C99" s="266" t="s">
        <v>14</v>
      </c>
      <c r="D99" s="267" t="s">
        <v>16</v>
      </c>
      <c r="E99" s="193"/>
      <c r="F99" s="193"/>
      <c r="G99" s="268">
        <f t="shared" ref="G99:K101" si="20">G100</f>
        <v>5000</v>
      </c>
      <c r="H99" s="268">
        <f t="shared" si="20"/>
        <v>0</v>
      </c>
      <c r="I99" s="268">
        <f t="shared" si="20"/>
        <v>0</v>
      </c>
      <c r="J99" s="268">
        <f t="shared" si="20"/>
        <v>0</v>
      </c>
      <c r="K99" s="268">
        <f t="shared" si="20"/>
        <v>0</v>
      </c>
    </row>
    <row r="100" spans="1:13" s="11" customFormat="1" ht="21" customHeight="1">
      <c r="A100" s="223" t="s">
        <v>112</v>
      </c>
      <c r="B100" s="65" t="s">
        <v>114</v>
      </c>
      <c r="C100" s="225" t="s">
        <v>14</v>
      </c>
      <c r="D100" s="226" t="s">
        <v>16</v>
      </c>
      <c r="E100" s="90" t="s">
        <v>10</v>
      </c>
      <c r="F100" s="89"/>
      <c r="G100" s="230">
        <f t="shared" si="20"/>
        <v>5000</v>
      </c>
      <c r="H100" s="230">
        <f t="shared" si="20"/>
        <v>0</v>
      </c>
      <c r="I100" s="230">
        <f t="shared" si="20"/>
        <v>0</v>
      </c>
      <c r="J100" s="230">
        <f t="shared" si="20"/>
        <v>0</v>
      </c>
      <c r="K100" s="230">
        <f t="shared" si="20"/>
        <v>0</v>
      </c>
      <c r="M100" s="12"/>
    </row>
    <row r="101" spans="1:13" s="11" customFormat="1" ht="34.5" customHeight="1">
      <c r="A101" s="224" t="s">
        <v>113</v>
      </c>
      <c r="B101" s="65" t="s">
        <v>114</v>
      </c>
      <c r="C101" s="227" t="s">
        <v>14</v>
      </c>
      <c r="D101" s="228" t="s">
        <v>16</v>
      </c>
      <c r="E101" s="90" t="s">
        <v>11</v>
      </c>
      <c r="F101" s="89"/>
      <c r="G101" s="230">
        <f t="shared" si="20"/>
        <v>5000</v>
      </c>
      <c r="H101" s="230">
        <f t="shared" si="20"/>
        <v>0</v>
      </c>
      <c r="I101" s="230">
        <f t="shared" si="20"/>
        <v>0</v>
      </c>
      <c r="J101" s="230">
        <f t="shared" si="20"/>
        <v>0</v>
      </c>
      <c r="K101" s="230">
        <f t="shared" si="20"/>
        <v>0</v>
      </c>
      <c r="M101" s="12"/>
    </row>
    <row r="102" spans="1:13" s="11" customFormat="1" ht="24.75" customHeight="1">
      <c r="A102" s="20" t="s">
        <v>63</v>
      </c>
      <c r="B102" s="197" t="s">
        <v>114</v>
      </c>
      <c r="C102" s="227" t="s">
        <v>14</v>
      </c>
      <c r="D102" s="228" t="s">
        <v>16</v>
      </c>
      <c r="E102" s="90" t="s">
        <v>68</v>
      </c>
      <c r="F102" s="89"/>
      <c r="G102" s="230">
        <v>5000</v>
      </c>
      <c r="H102" s="233"/>
      <c r="I102" s="233"/>
      <c r="J102" s="45">
        <v>0</v>
      </c>
      <c r="K102" s="45">
        <v>0</v>
      </c>
    </row>
    <row r="103" spans="1:13" s="11" customFormat="1" ht="35.25" customHeight="1">
      <c r="A103" s="183" t="s">
        <v>122</v>
      </c>
      <c r="B103" s="184" t="s">
        <v>48</v>
      </c>
      <c r="C103" s="158"/>
      <c r="D103" s="158"/>
      <c r="E103" s="159"/>
      <c r="F103" s="160"/>
      <c r="G103" s="161">
        <f t="shared" ref="G103:K104" si="21">G104</f>
        <v>580000</v>
      </c>
      <c r="H103" s="161">
        <f t="shared" si="21"/>
        <v>0</v>
      </c>
      <c r="I103" s="161">
        <f t="shared" si="21"/>
        <v>0</v>
      </c>
      <c r="J103" s="161">
        <f t="shared" si="21"/>
        <v>0</v>
      </c>
      <c r="K103" s="161">
        <f t="shared" si="21"/>
        <v>0</v>
      </c>
    </row>
    <row r="104" spans="1:13" s="11" customFormat="1" ht="19.5" customHeight="1">
      <c r="A104" s="69" t="s">
        <v>123</v>
      </c>
      <c r="B104" s="70" t="s">
        <v>69</v>
      </c>
      <c r="C104" s="71" t="s">
        <v>17</v>
      </c>
      <c r="D104" s="71" t="s">
        <v>20</v>
      </c>
      <c r="E104" s="80"/>
      <c r="F104" s="68"/>
      <c r="G104" s="87">
        <f t="shared" si="21"/>
        <v>580000</v>
      </c>
      <c r="H104" s="87">
        <f t="shared" si="21"/>
        <v>0</v>
      </c>
      <c r="I104" s="87">
        <f t="shared" si="21"/>
        <v>0</v>
      </c>
      <c r="J104" s="87">
        <f t="shared" si="21"/>
        <v>0</v>
      </c>
      <c r="K104" s="87">
        <f t="shared" si="21"/>
        <v>0</v>
      </c>
    </row>
    <row r="105" spans="1:13" s="11" customFormat="1" ht="27" customHeight="1">
      <c r="A105" s="93" t="s">
        <v>66</v>
      </c>
      <c r="B105" s="150" t="s">
        <v>67</v>
      </c>
      <c r="C105" s="94" t="s">
        <v>17</v>
      </c>
      <c r="D105" s="94" t="s">
        <v>20</v>
      </c>
      <c r="E105" s="95"/>
      <c r="F105" s="96"/>
      <c r="G105" s="97">
        <f>G106+G110</f>
        <v>580000</v>
      </c>
      <c r="H105" s="97">
        <f>H106+H110</f>
        <v>0</v>
      </c>
      <c r="I105" s="97">
        <f>I106+I110</f>
        <v>0</v>
      </c>
      <c r="J105" s="97">
        <f>J106+J110</f>
        <v>0</v>
      </c>
      <c r="K105" s="97">
        <f>K106+K110</f>
        <v>0</v>
      </c>
    </row>
    <row r="106" spans="1:13" ht="66.75" customHeight="1">
      <c r="A106" s="22" t="s">
        <v>116</v>
      </c>
      <c r="B106" s="152" t="s">
        <v>87</v>
      </c>
      <c r="C106" s="64" t="s">
        <v>17</v>
      </c>
      <c r="D106" s="64" t="s">
        <v>20</v>
      </c>
      <c r="E106" s="76"/>
      <c r="F106" s="90"/>
      <c r="G106" s="83">
        <f>G107</f>
        <v>480000</v>
      </c>
      <c r="H106" s="83">
        <f>H107</f>
        <v>0</v>
      </c>
      <c r="I106" s="83">
        <f>I107</f>
        <v>0</v>
      </c>
      <c r="J106" s="83">
        <f>J107</f>
        <v>0</v>
      </c>
      <c r="K106" s="83">
        <f>K107</f>
        <v>0</v>
      </c>
    </row>
    <row r="107" spans="1:13" ht="19.5" customHeight="1">
      <c r="A107" s="98" t="s">
        <v>62</v>
      </c>
      <c r="B107" s="152" t="s">
        <v>91</v>
      </c>
      <c r="C107" s="64" t="s">
        <v>17</v>
      </c>
      <c r="D107" s="64" t="s">
        <v>20</v>
      </c>
      <c r="E107" s="76" t="s">
        <v>11</v>
      </c>
      <c r="F107" s="90"/>
      <c r="G107" s="83">
        <f>G108+G109</f>
        <v>480000</v>
      </c>
      <c r="H107" s="83">
        <f>H109</f>
        <v>0</v>
      </c>
      <c r="I107" s="83">
        <f>I109</f>
        <v>0</v>
      </c>
      <c r="J107" s="83">
        <f>J109</f>
        <v>0</v>
      </c>
      <c r="K107" s="83">
        <f>K109</f>
        <v>0</v>
      </c>
    </row>
    <row r="108" spans="1:13" ht="19.5" customHeight="1">
      <c r="A108" s="13" t="s">
        <v>140</v>
      </c>
      <c r="B108" s="152" t="s">
        <v>91</v>
      </c>
      <c r="C108" s="64" t="s">
        <v>17</v>
      </c>
      <c r="D108" s="64" t="s">
        <v>20</v>
      </c>
      <c r="E108" s="76" t="s">
        <v>68</v>
      </c>
      <c r="F108" s="90"/>
      <c r="G108" s="83">
        <v>149300</v>
      </c>
      <c r="H108" s="53"/>
      <c r="I108" s="53"/>
      <c r="J108" s="53">
        <v>0</v>
      </c>
      <c r="K108" s="53">
        <v>0</v>
      </c>
    </row>
    <row r="109" spans="1:13" ht="14.25" customHeight="1">
      <c r="A109" s="13" t="s">
        <v>136</v>
      </c>
      <c r="B109" s="152" t="s">
        <v>91</v>
      </c>
      <c r="C109" s="64" t="s">
        <v>17</v>
      </c>
      <c r="D109" s="64" t="s">
        <v>20</v>
      </c>
      <c r="E109" s="76" t="s">
        <v>68</v>
      </c>
      <c r="F109" s="90"/>
      <c r="G109" s="83">
        <v>330700</v>
      </c>
      <c r="H109" s="53"/>
      <c r="I109" s="53"/>
      <c r="J109" s="53">
        <v>0</v>
      </c>
      <c r="K109" s="53">
        <v>0</v>
      </c>
    </row>
    <row r="110" spans="1:13" ht="33" customHeight="1">
      <c r="A110" s="22" t="s">
        <v>124</v>
      </c>
      <c r="B110" s="151" t="s">
        <v>87</v>
      </c>
      <c r="C110" s="56" t="s">
        <v>17</v>
      </c>
      <c r="D110" s="56" t="s">
        <v>20</v>
      </c>
      <c r="E110" s="75"/>
      <c r="F110" s="89"/>
      <c r="G110" s="82">
        <f>G111</f>
        <v>100000</v>
      </c>
      <c r="H110" s="62"/>
      <c r="I110" s="62"/>
      <c r="J110" s="42">
        <f>J111</f>
        <v>0</v>
      </c>
      <c r="K110" s="42">
        <f>K111</f>
        <v>0</v>
      </c>
    </row>
    <row r="111" spans="1:13" s="11" customFormat="1" ht="24" customHeight="1">
      <c r="A111" s="98" t="s">
        <v>62</v>
      </c>
      <c r="B111" s="153" t="s">
        <v>87</v>
      </c>
      <c r="C111" s="66" t="s">
        <v>17</v>
      </c>
      <c r="D111" s="66" t="s">
        <v>20</v>
      </c>
      <c r="E111" s="77" t="s">
        <v>11</v>
      </c>
      <c r="F111" s="90"/>
      <c r="G111" s="83">
        <f>G112</f>
        <v>100000</v>
      </c>
      <c r="H111" s="62"/>
      <c r="I111" s="62"/>
      <c r="J111" s="42">
        <f>J112</f>
        <v>0</v>
      </c>
      <c r="K111" s="42">
        <f>K112</f>
        <v>0</v>
      </c>
    </row>
    <row r="112" spans="1:13" ht="15" customHeight="1">
      <c r="A112" s="155" t="s">
        <v>76</v>
      </c>
      <c r="B112" s="152" t="s">
        <v>87</v>
      </c>
      <c r="C112" s="64" t="s">
        <v>17</v>
      </c>
      <c r="D112" s="64" t="s">
        <v>20</v>
      </c>
      <c r="E112" s="76" t="s">
        <v>68</v>
      </c>
      <c r="F112" s="198"/>
      <c r="G112" s="234">
        <v>100000</v>
      </c>
      <c r="H112" s="235"/>
      <c r="I112" s="235"/>
      <c r="J112" s="182">
        <v>0</v>
      </c>
      <c r="K112" s="182">
        <v>0</v>
      </c>
    </row>
    <row r="113" spans="1:11" ht="35.25" customHeight="1">
      <c r="A113" s="106" t="s">
        <v>117</v>
      </c>
      <c r="B113" s="236" t="s">
        <v>55</v>
      </c>
      <c r="C113" s="107" t="s">
        <v>17</v>
      </c>
      <c r="D113" s="107" t="s">
        <v>19</v>
      </c>
      <c r="E113" s="108" t="s">
        <v>10</v>
      </c>
      <c r="F113" s="108"/>
      <c r="G113" s="109">
        <f>G114</f>
        <v>50000</v>
      </c>
      <c r="H113" s="109">
        <f>H114</f>
        <v>0</v>
      </c>
      <c r="I113" s="109">
        <f>I114</f>
        <v>0</v>
      </c>
      <c r="J113" s="109">
        <f>J114</f>
        <v>0</v>
      </c>
      <c r="K113" s="109">
        <f>K114</f>
        <v>0</v>
      </c>
    </row>
    <row r="114" spans="1:11" ht="50.25" customHeight="1">
      <c r="A114" s="27" t="s">
        <v>54</v>
      </c>
      <c r="B114" s="55" t="s">
        <v>56</v>
      </c>
      <c r="C114" s="56" t="s">
        <v>17</v>
      </c>
      <c r="D114" s="56" t="s">
        <v>19</v>
      </c>
      <c r="E114" s="81"/>
      <c r="F114" s="92"/>
      <c r="G114" s="84">
        <f t="shared" ref="G114:K115" si="22">G115</f>
        <v>50000</v>
      </c>
      <c r="H114" s="84">
        <f t="shared" si="22"/>
        <v>0</v>
      </c>
      <c r="I114" s="84">
        <f t="shared" si="22"/>
        <v>0</v>
      </c>
      <c r="J114" s="84">
        <f t="shared" si="22"/>
        <v>0</v>
      </c>
      <c r="K114" s="84">
        <f t="shared" si="22"/>
        <v>0</v>
      </c>
    </row>
    <row r="115" spans="1:11" ht="45" customHeight="1">
      <c r="A115" s="171" t="s">
        <v>118</v>
      </c>
      <c r="B115" s="172" t="s">
        <v>57</v>
      </c>
      <c r="C115" s="173" t="s">
        <v>17</v>
      </c>
      <c r="D115" s="173" t="s">
        <v>19</v>
      </c>
      <c r="E115" s="78"/>
      <c r="F115" s="91"/>
      <c r="G115" s="85">
        <f t="shared" si="22"/>
        <v>50000</v>
      </c>
      <c r="H115" s="85">
        <f t="shared" si="22"/>
        <v>0</v>
      </c>
      <c r="I115" s="85">
        <f t="shared" si="22"/>
        <v>0</v>
      </c>
      <c r="J115" s="85">
        <f t="shared" si="22"/>
        <v>0</v>
      </c>
      <c r="K115" s="85">
        <f t="shared" si="22"/>
        <v>0</v>
      </c>
    </row>
    <row r="116" spans="1:11" ht="20.25" customHeight="1">
      <c r="A116" s="164" t="s">
        <v>62</v>
      </c>
      <c r="B116" s="165" t="s">
        <v>57</v>
      </c>
      <c r="C116" s="166" t="s">
        <v>17</v>
      </c>
      <c r="D116" s="166" t="s">
        <v>19</v>
      </c>
      <c r="E116" s="167">
        <v>240</v>
      </c>
      <c r="F116" s="168"/>
      <c r="G116" s="169">
        <f>G119</f>
        <v>50000</v>
      </c>
      <c r="H116" s="169">
        <f>H119</f>
        <v>0</v>
      </c>
      <c r="I116" s="169">
        <f>I119</f>
        <v>0</v>
      </c>
      <c r="J116" s="169">
        <f>J119</f>
        <v>0</v>
      </c>
      <c r="K116" s="169">
        <f>K119</f>
        <v>0</v>
      </c>
    </row>
    <row r="117" spans="1:11" hidden="1">
      <c r="G117" s="169">
        <v>130000</v>
      </c>
      <c r="J117" s="170">
        <v>129682</v>
      </c>
      <c r="K117" s="170">
        <v>129682</v>
      </c>
    </row>
    <row r="118" spans="1:11" hidden="1">
      <c r="G118" s="169">
        <v>130000</v>
      </c>
      <c r="J118" s="170">
        <v>129682</v>
      </c>
      <c r="K118" s="170">
        <v>129682</v>
      </c>
    </row>
    <row r="119" spans="1:11" hidden="1">
      <c r="A119" s="13" t="s">
        <v>76</v>
      </c>
      <c r="B119" s="165" t="s">
        <v>57</v>
      </c>
      <c r="C119" s="166" t="s">
        <v>17</v>
      </c>
      <c r="D119" s="166" t="s">
        <v>19</v>
      </c>
      <c r="E119" s="167">
        <v>244</v>
      </c>
      <c r="F119" s="187"/>
      <c r="G119" s="169">
        <v>50000</v>
      </c>
      <c r="H119" s="187"/>
      <c r="I119" s="187"/>
      <c r="J119" s="170">
        <v>0</v>
      </c>
      <c r="K119" s="170">
        <v>0</v>
      </c>
    </row>
    <row r="120" spans="1:11" hidden="1">
      <c r="G120" s="270">
        <v>130000</v>
      </c>
    </row>
    <row r="121" spans="1:11" ht="18.75" customHeight="1">
      <c r="A121" s="20" t="s">
        <v>76</v>
      </c>
      <c r="B121" s="165" t="s">
        <v>57</v>
      </c>
      <c r="C121" s="166" t="s">
        <v>17</v>
      </c>
      <c r="D121" s="166" t="s">
        <v>19</v>
      </c>
      <c r="E121" s="167">
        <v>244</v>
      </c>
      <c r="F121" s="187"/>
      <c r="G121" s="61">
        <v>50000</v>
      </c>
      <c r="H121" s="187"/>
      <c r="I121" s="187"/>
      <c r="J121" s="187">
        <v>0</v>
      </c>
      <c r="K121" s="187">
        <v>0</v>
      </c>
    </row>
    <row r="122" spans="1:11" ht="33" customHeight="1">
      <c r="A122" t="s">
        <v>130</v>
      </c>
    </row>
  </sheetData>
  <sheetProtection selectLockedCells="1" selectUnlockedCells="1"/>
  <mergeCells count="7">
    <mergeCell ref="H1:I1"/>
    <mergeCell ref="C7:I7"/>
    <mergeCell ref="G11:K11"/>
    <mergeCell ref="A8:K8"/>
    <mergeCell ref="A5:K5"/>
    <mergeCell ref="A6:K6"/>
    <mergeCell ref="A10:K10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2019-03-01T11:12:48Z</cp:lastPrinted>
  <dcterms:created xsi:type="dcterms:W3CDTF">2014-09-08T08:35:47Z</dcterms:created>
  <dcterms:modified xsi:type="dcterms:W3CDTF">2019-11-15T11:10:49Z</dcterms:modified>
</cp:coreProperties>
</file>