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20" windowWidth="15570" windowHeight="7470"/>
  </bookViews>
  <sheets>
    <sheet name="Комитет финансов" sheetId="1" r:id="rId1"/>
  </sheets>
  <calcPr calcId="145621"/>
</workbook>
</file>

<file path=xl/calcChain.xml><?xml version="1.0" encoding="utf-8"?>
<calcChain xmlns="http://schemas.openxmlformats.org/spreadsheetml/2006/main">
  <c r="K61" i="1"/>
  <c r="K60"/>
  <c r="J61"/>
  <c r="J60"/>
  <c r="I61"/>
  <c r="I60"/>
  <c r="H61"/>
  <c r="H60"/>
  <c r="G61"/>
  <c r="G60"/>
  <c r="K58"/>
  <c r="K57"/>
  <c r="K56"/>
  <c r="J58"/>
  <c r="I58"/>
  <c r="I57"/>
  <c r="H58"/>
  <c r="J57"/>
  <c r="H57"/>
  <c r="H56"/>
  <c r="G57"/>
  <c r="K51"/>
  <c r="K50"/>
  <c r="K49"/>
  <c r="J51"/>
  <c r="J50"/>
  <c r="I51"/>
  <c r="I50"/>
  <c r="I49"/>
  <c r="H51"/>
  <c r="H50"/>
  <c r="H49"/>
  <c r="G51"/>
  <c r="G50"/>
  <c r="G116"/>
  <c r="G115"/>
  <c r="H104"/>
  <c r="H103"/>
  <c r="H102"/>
  <c r="I104"/>
  <c r="I103"/>
  <c r="I102"/>
  <c r="J104"/>
  <c r="J103"/>
  <c r="J102"/>
  <c r="K104"/>
  <c r="K103"/>
  <c r="K102"/>
  <c r="G104"/>
  <c r="G103"/>
  <c r="G102"/>
  <c r="H80"/>
  <c r="H79"/>
  <c r="I80"/>
  <c r="I79"/>
  <c r="J80"/>
  <c r="J79"/>
  <c r="K80"/>
  <c r="K79"/>
  <c r="G80"/>
  <c r="G79"/>
  <c r="H77"/>
  <c r="H76"/>
  <c r="I77"/>
  <c r="I76"/>
  <c r="J77"/>
  <c r="J76"/>
  <c r="K77"/>
  <c r="K76"/>
  <c r="G77"/>
  <c r="G76"/>
  <c r="H17"/>
  <c r="H16"/>
  <c r="I17"/>
  <c r="I16"/>
  <c r="G120"/>
  <c r="G119"/>
  <c r="H110"/>
  <c r="H109"/>
  <c r="H108"/>
  <c r="I110"/>
  <c r="I109"/>
  <c r="I108"/>
  <c r="J110"/>
  <c r="J109"/>
  <c r="J108"/>
  <c r="K110"/>
  <c r="K109"/>
  <c r="K108"/>
  <c r="G110"/>
  <c r="G109"/>
  <c r="G108"/>
  <c r="H54"/>
  <c r="H53"/>
  <c r="I54"/>
  <c r="I53"/>
  <c r="J54"/>
  <c r="J53"/>
  <c r="J49"/>
  <c r="K54"/>
  <c r="K53"/>
  <c r="G54"/>
  <c r="G53"/>
  <c r="G49"/>
  <c r="H64"/>
  <c r="H63"/>
  <c r="I64"/>
  <c r="I63"/>
  <c r="J64"/>
  <c r="J63"/>
  <c r="K64"/>
  <c r="K63"/>
  <c r="G64"/>
  <c r="G63"/>
  <c r="G56"/>
  <c r="H28"/>
  <c r="H27"/>
  <c r="H26"/>
  <c r="I28"/>
  <c r="I27"/>
  <c r="I26"/>
  <c r="J28"/>
  <c r="J27"/>
  <c r="J26"/>
  <c r="K28"/>
  <c r="K27"/>
  <c r="K26"/>
  <c r="G28"/>
  <c r="G27"/>
  <c r="G26"/>
  <c r="H24"/>
  <c r="H23"/>
  <c r="H22"/>
  <c r="I24"/>
  <c r="I23"/>
  <c r="I22"/>
  <c r="J24"/>
  <c r="J23"/>
  <c r="J22"/>
  <c r="K24"/>
  <c r="K23"/>
  <c r="K22"/>
  <c r="G24"/>
  <c r="G23"/>
  <c r="G22"/>
  <c r="G37"/>
  <c r="G36"/>
  <c r="G35"/>
  <c r="G34"/>
  <c r="H32"/>
  <c r="H31"/>
  <c r="H30"/>
  <c r="H21"/>
  <c r="I32"/>
  <c r="I31"/>
  <c r="I30"/>
  <c r="I21"/>
  <c r="J32"/>
  <c r="J31"/>
  <c r="J30"/>
  <c r="J21"/>
  <c r="K32"/>
  <c r="K31"/>
  <c r="K30"/>
  <c r="K21"/>
  <c r="G32"/>
  <c r="G31"/>
  <c r="G30"/>
  <c r="H68"/>
  <c r="I68"/>
  <c r="K19"/>
  <c r="K18"/>
  <c r="K17"/>
  <c r="K16"/>
  <c r="J19"/>
  <c r="J18"/>
  <c r="J17"/>
  <c r="J16"/>
  <c r="K37"/>
  <c r="K36"/>
  <c r="K35"/>
  <c r="K34"/>
  <c r="J37"/>
  <c r="J36"/>
  <c r="J35"/>
  <c r="J34"/>
  <c r="H42"/>
  <c r="I42"/>
  <c r="J42"/>
  <c r="J41"/>
  <c r="J40"/>
  <c r="J39"/>
  <c r="K42"/>
  <c r="K41"/>
  <c r="K40"/>
  <c r="K39"/>
  <c r="G42"/>
  <c r="G41"/>
  <c r="G40"/>
  <c r="G39"/>
  <c r="H100"/>
  <c r="H99"/>
  <c r="I100"/>
  <c r="I99"/>
  <c r="I98"/>
  <c r="I97"/>
  <c r="J100"/>
  <c r="J99"/>
  <c r="K100"/>
  <c r="K99"/>
  <c r="K98"/>
  <c r="K97"/>
  <c r="G100"/>
  <c r="G99"/>
  <c r="G98"/>
  <c r="G97"/>
  <c r="H125"/>
  <c r="H124"/>
  <c r="H123"/>
  <c r="H122"/>
  <c r="I125"/>
  <c r="I124"/>
  <c r="I123"/>
  <c r="I122"/>
  <c r="J125"/>
  <c r="J124"/>
  <c r="J123"/>
  <c r="J122"/>
  <c r="K125"/>
  <c r="K124"/>
  <c r="K123"/>
  <c r="K122"/>
  <c r="G125"/>
  <c r="G124"/>
  <c r="G123"/>
  <c r="G122"/>
  <c r="H95"/>
  <c r="H94"/>
  <c r="H93"/>
  <c r="H92"/>
  <c r="I95"/>
  <c r="I94"/>
  <c r="I93"/>
  <c r="I92"/>
  <c r="J95"/>
  <c r="J94"/>
  <c r="J93"/>
  <c r="J92"/>
  <c r="K95"/>
  <c r="K94"/>
  <c r="K93"/>
  <c r="K92"/>
  <c r="G95"/>
  <c r="G94"/>
  <c r="G93"/>
  <c r="G92"/>
  <c r="H90"/>
  <c r="H89"/>
  <c r="H88"/>
  <c r="I90"/>
  <c r="I89"/>
  <c r="I88"/>
  <c r="J90"/>
  <c r="J89"/>
  <c r="J88"/>
  <c r="K90"/>
  <c r="K89"/>
  <c r="K88"/>
  <c r="G90"/>
  <c r="G89"/>
  <c r="G88"/>
  <c r="H86"/>
  <c r="H85"/>
  <c r="I86"/>
  <c r="I85"/>
  <c r="J86"/>
  <c r="J85"/>
  <c r="K86"/>
  <c r="K85"/>
  <c r="G86"/>
  <c r="G85"/>
  <c r="H83"/>
  <c r="H82"/>
  <c r="I83"/>
  <c r="I82"/>
  <c r="J83"/>
  <c r="J82"/>
  <c r="K83"/>
  <c r="K82"/>
  <c r="G83"/>
  <c r="G82"/>
  <c r="H74"/>
  <c r="H73"/>
  <c r="H72"/>
  <c r="H67"/>
  <c r="H66"/>
  <c r="I74"/>
  <c r="I73"/>
  <c r="J74"/>
  <c r="J73"/>
  <c r="K74"/>
  <c r="K73"/>
  <c r="K72"/>
  <c r="K67"/>
  <c r="K66"/>
  <c r="G74"/>
  <c r="G73"/>
  <c r="G19"/>
  <c r="G18"/>
  <c r="G17"/>
  <c r="G16"/>
  <c r="H116"/>
  <c r="H115"/>
  <c r="H114"/>
  <c r="H113"/>
  <c r="H112"/>
  <c r="I116"/>
  <c r="I115"/>
  <c r="I114"/>
  <c r="I113"/>
  <c r="I112"/>
  <c r="J116"/>
  <c r="J115"/>
  <c r="J114"/>
  <c r="J113"/>
  <c r="J112"/>
  <c r="K116"/>
  <c r="K115"/>
  <c r="K114"/>
  <c r="K113"/>
  <c r="K112"/>
  <c r="G70"/>
  <c r="G69"/>
  <c r="G68"/>
  <c r="K47"/>
  <c r="K46"/>
  <c r="K45"/>
  <c r="K44"/>
  <c r="J47"/>
  <c r="J46"/>
  <c r="J45"/>
  <c r="I47"/>
  <c r="I46"/>
  <c r="I45"/>
  <c r="I44"/>
  <c r="H47"/>
  <c r="H46"/>
  <c r="H45"/>
  <c r="G47"/>
  <c r="G46"/>
  <c r="G45"/>
  <c r="G44"/>
  <c r="J70"/>
  <c r="J69"/>
  <c r="J68"/>
  <c r="K120"/>
  <c r="K119"/>
  <c r="J120"/>
  <c r="J119"/>
  <c r="K70"/>
  <c r="K69"/>
  <c r="K68"/>
  <c r="H98"/>
  <c r="H97"/>
  <c r="I56"/>
  <c r="J72"/>
  <c r="H44"/>
  <c r="H15"/>
  <c r="H14"/>
  <c r="G21"/>
  <c r="G72"/>
  <c r="G67"/>
  <c r="G66"/>
  <c r="G15"/>
  <c r="G14"/>
  <c r="J67"/>
  <c r="J66"/>
  <c r="G114"/>
  <c r="G113"/>
  <c r="G112"/>
  <c r="I72"/>
  <c r="J98"/>
  <c r="J97"/>
  <c r="I67"/>
  <c r="I66"/>
  <c r="I15"/>
  <c r="I14"/>
  <c r="J56"/>
  <c r="J44"/>
  <c r="K15"/>
  <c r="K14"/>
  <c r="J15"/>
  <c r="J14"/>
</calcChain>
</file>

<file path=xl/sharedStrings.xml><?xml version="1.0" encoding="utf-8"?>
<sst xmlns="http://schemas.openxmlformats.org/spreadsheetml/2006/main" count="514" uniqueCount="146">
  <si>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</si>
  <si>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</si>
  <si>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</si>
  <si>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</si>
  <si>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</si>
  <si>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</si>
  <si>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</si>
  <si>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</si>
  <si>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</si>
  <si>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</si>
  <si>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</si>
  <si>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</si>
  <si>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</si>
  <si>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</si>
  <si>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</si>
  <si>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</si>
  <si>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</si>
  <si>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</si>
  <si>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</si>
  <si>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12</t>
  </si>
  <si>
    <t>05</t>
  </si>
  <si>
    <t>01 0 00 00000</t>
  </si>
  <si>
    <t>01 0 01 99990</t>
  </si>
  <si>
    <t>01 0 01 00000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</si>
  <si>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</si>
  <si>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</si>
  <si>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</si>
  <si>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</si>
  <si>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</si>
  <si>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</si>
  <si>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</si>
  <si>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</si>
  <si>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</si>
  <si>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</si>
  <si>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04 0 01 99990</t>
  </si>
  <si>
    <t>04 0 00 00000</t>
  </si>
  <si>
    <t>Содержание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</si>
  <si>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</si>
  <si>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Приведение в надлежащее техническое состояние покрытий дворовых территорий многоквартирныхдомов путем проведения их текущего и капитального ремонта</t>
  </si>
  <si>
    <t>07 0 00 00000</t>
  </si>
  <si>
    <t>07 1 00 00000</t>
  </si>
  <si>
    <t>07 1 01 00000</t>
  </si>
  <si>
    <t>07 1 01 99990</t>
  </si>
  <si>
    <t>07 1 02 99990</t>
  </si>
  <si>
    <t>07 1 03 99990</t>
  </si>
  <si>
    <t>07 2 00 00000</t>
  </si>
  <si>
    <t>07 2 01 00000</t>
  </si>
  <si>
    <t>07 2 01 99990</t>
  </si>
  <si>
    <t>10 0 00 00000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</si>
  <si>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</si>
  <si>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</si>
  <si>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</si>
  <si>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</si>
  <si>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</si>
  <si>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</si>
  <si>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</si>
  <si>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11 0 03 00000</t>
  </si>
  <si>
    <t>11 0 03 99990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</si>
  <si>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</si>
  <si>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</si>
  <si>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</si>
  <si>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</si>
  <si>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</si>
  <si>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</si>
  <si>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</si>
  <si>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</si>
  <si>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Грантовая поддержка местных инициатив граждан, проживающих в сельской местности</t>
  </si>
  <si>
    <t>10 1 02 00000</t>
  </si>
  <si>
    <t>244</t>
  </si>
  <si>
    <t>10 1 00 0000</t>
  </si>
  <si>
    <t>0710200000</t>
  </si>
  <si>
    <t>БЮДЖЕТ ПОДДОРСКОГО СЕЛЬСКОГО ПОСЕЛЕНИЯ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</si>
  <si>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</si>
  <si>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</si>
  <si>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</si>
  <si>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Муниципальная программа "Развитие физической культуры и спорта в Поддорском сельском поселении на 2018-2022 годы"</t>
  </si>
  <si>
    <t>Прочие закупки товаров, работ и услуг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</si>
  <si>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</si>
  <si>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</si>
  <si>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Реализация прочих направлений расходов подпрограммы "Развитие дорожного  хозяйства  Поддорского сельского поселения на 2018-2022 годы"</t>
  </si>
  <si>
    <t>Ремонт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</si>
  <si>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</t>
  </si>
  <si>
    <t>Подпрограмма "Придворовые территории многоквартирных жилых домов расположенных на территории Поддорского сельского поселения на 2018-2022 годы"</t>
  </si>
  <si>
    <t>Ремонт обустройство и содержание дворовых территорий МКД и муниципальный территорий общего пользования</t>
  </si>
  <si>
    <t>08 0 00 00000</t>
  </si>
  <si>
    <t>08 0 01 00000</t>
  </si>
  <si>
    <t xml:space="preserve"> Прочая закупка товаров, работ и услуг </t>
  </si>
  <si>
    <t>10 1 02 L5675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</si>
  <si>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</si>
  <si>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Муниципальная программа "Формирование современной городской среды на территории села Поддорье на 2018-2022 годы"</t>
  </si>
  <si>
    <t>08 0 01 99990</t>
  </si>
  <si>
    <t>10 1 02  L5675</t>
  </si>
  <si>
    <t>2019 год  Сумма ( рублей)</t>
  </si>
  <si>
    <t>Содействие в организации мероприятий, направленных на пропоганду здороваого образа жизни и отказа от вредных привычек</t>
  </si>
  <si>
    <t>Реализация прочих направлений расходов программы "Молодежь Поддорского сельского поселения на 2014-2021 годы"</t>
  </si>
  <si>
    <t>02 0 01 00000</t>
  </si>
  <si>
    <t>02 0 01 99990</t>
  </si>
  <si>
    <t>02 0 02 00000</t>
  </si>
  <si>
    <t>02 0 02 99990</t>
  </si>
  <si>
    <t>Выявление, продвижение и поддержка активности молодёжи и её достижений в различных сферах деятельности</t>
  </si>
  <si>
    <t>Муниципальная  программа "Развитие культуры в Поддорском сельском поселении на 2014-2021 годы"</t>
  </si>
  <si>
    <t>Реализация прочих направлений расходов программы "Развитие культуры в Поддорском сельском поселении на 2014-2021 годы"</t>
  </si>
  <si>
    <t xml:space="preserve">Муниципальная программа "Реформирование и развитие местного самоуправления в Поддорском сельском поселении на 2014-2021 годы" 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</si>
  <si>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2014-2021 годы" 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</si>
  <si>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2014-2021г." софинансирование</t>
  </si>
  <si>
    <t>05 0 02 00000</t>
  </si>
  <si>
    <t>05 0 03 00000</t>
  </si>
  <si>
    <t>05 0 02 S2090</t>
  </si>
  <si>
    <t>05 0 03 S5260</t>
  </si>
  <si>
    <t>Повышение  активности участия граждан в осуществлении местного самоуправления</t>
  </si>
  <si>
    <t>Муниципальная программа  "Повышение эффективности бюджетных расходов Поддорского сельского поселения "</t>
  </si>
  <si>
    <t>Внедрение программно-целевых принциповорганизации деятельности органов местного самоуправления поселения</t>
  </si>
  <si>
    <t>Реализация прочих направлений расходов программы  "Повышение эффективности бюджетных расходов Поддорского сельского поселения "</t>
  </si>
  <si>
    <t>09 0 01 99990</t>
  </si>
  <si>
    <t>09 0 01 00000</t>
  </si>
  <si>
    <t xml:space="preserve">Расходы на реализацию мероприятий по грантовой поддержке местных инициатив  граждан, проживающих в сельской местности подпрограммы "Устойчивое развитие сельских территорий в Поддорском сельском поселении на 2015-2021 годы"  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</si>
  <si>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</si>
  <si>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" </t>
  </si>
  <si>
    <t>Муниципальная программа "Молодежь Поддорского сельского поселения на 2014-2021 годы"</t>
  </si>
  <si>
    <t>Реализация прочих направлений расходов программы  "Развитие физической культуры и спорта в Поддорском сельском поселении на 2018-2022 годы"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</si>
  <si>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2018-2022 годы"</t>
  </si>
  <si>
    <t xml:space="preserve">Муниципальная программа "Устойчивое развитие сельских территорий в Поддорском сельском поселении на 2015-2021 годы" </t>
  </si>
  <si>
    <t xml:space="preserve">Муниципальная подпрограмма "Устойчивое развитие сельских территорий в Поддорском сельском поселении на 2015-2021 годы" </t>
  </si>
  <si>
    <t>Расходы на реализацию мероприятий по грантовой поддержке местных инициатив граждан, проживающих в сельской местности программы"Устойчивое развитие сельских территорий в Поддорском сельском поселении на 2015-2021 годы" осуществляемых за счет субсидий из областного бюджета(софинансирование)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</si>
  <si>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 за счет иных межбюджетных трансфертов муниципального района</t>
  </si>
  <si>
    <t>Иные закупки товаров, работ и услуг для обеспечение государственных (муниципальных) нужд</t>
  </si>
  <si>
    <t>07 1 02 64010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</si>
  <si>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</si>
  <si>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02 S4010</t>
  </si>
  <si>
    <t>Реализация прочих направлений расходов муниципальной программы "Формирование современной городской среды на территории села Поддорье на 2018-2022 годы"</t>
  </si>
  <si>
    <t>Федеральный проект "Формирование комфортной городской среды"</t>
  </si>
  <si>
    <t>Реализация  программы формирование современной городской среды, мероприятия направленные на благоустройство дворовых территорий многоквартирных домов и общественных территорий</t>
  </si>
  <si>
    <t>08 0 F2 55550</t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</si>
  <si>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(областные)</t>
    </r>
  </si>
  <si>
    <r>
      <t>Прочие закупки товаров, работ и услуг</t>
    </r>
    <r>
      <rPr>
        <b/>
        <i/>
        <sz val="7"/>
        <rFont val="Times New Roman"/>
        <family val="1"/>
        <charset val="204"/>
      </rPr>
      <t xml:space="preserve">  (бюджет поселения)</t>
    </r>
  </si>
  <si>
    <r>
      <t xml:space="preserve">Прочие закупки товаров, работ и услуг  </t>
    </r>
    <r>
      <rPr>
        <b/>
        <i/>
        <sz val="7"/>
        <rFont val="Times New Roman"/>
        <family val="1"/>
        <charset val="204"/>
      </rPr>
      <t>(областные)</t>
    </r>
  </si>
  <si>
    <r>
      <t xml:space="preserve">Прочие закупки товаров, работ и услуг   </t>
    </r>
    <r>
      <rPr>
        <b/>
        <i/>
        <sz val="7"/>
        <rFont val="Times New Roman"/>
        <family val="1"/>
        <charset val="204"/>
      </rPr>
      <t>(федеральные)</t>
    </r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</si>
  <si>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(федеральные)</t>
    </r>
  </si>
  <si>
    <t xml:space="preserve"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2014-2021г." </t>
  </si>
  <si>
    <t>05 0 02 72090</t>
  </si>
  <si>
    <t>05 0 03 75260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</si>
  <si>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 бюджет поселения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</si>
  <si>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 население</t>
  </si>
  <si>
    <t xml:space="preserve"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</t>
  </si>
  <si>
    <t>Вед. Специалист, бухгалтер :                                                   Т.С. Буравцова</t>
  </si>
  <si>
    <t xml:space="preserve">Отчет по реализации муниципальных программ на 01.08.2019года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</si>
</sst>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5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5"/>
      <name val="Times New Roman"/>
      <family val="1"/>
      <charset val="204"/>
    </font>
    <font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16" fillId="0" borderId="6" xfId="0" applyFont="1" applyBorder="1"/>
    <xf numFmtId="0" fontId="12" fillId="0" borderId="1" xfId="0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3" fillId="2" borderId="13" xfId="0" applyNumberFormat="1" applyFont="1" applyFill="1" applyBorder="1" applyAlignment="1">
      <alignment horizontal="center"/>
    </xf>
    <xf numFmtId="164" fontId="12" fillId="2" borderId="13" xfId="0" applyNumberFormat="1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center"/>
    </xf>
    <xf numFmtId="164" fontId="14" fillId="4" borderId="14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5" borderId="6" xfId="0" applyFont="1" applyFill="1" applyBorder="1" applyAlignment="1">
      <alignment vertical="center" wrapText="1"/>
    </xf>
    <xf numFmtId="49" fontId="13" fillId="6" borderId="1" xfId="0" applyNumberFormat="1" applyFont="1" applyFill="1" applyBorder="1" applyAlignment="1">
      <alignment horizontal="center"/>
    </xf>
    <xf numFmtId="49" fontId="13" fillId="5" borderId="8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164" fontId="13" fillId="6" borderId="13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horizontal="center"/>
    </xf>
    <xf numFmtId="164" fontId="13" fillId="6" borderId="18" xfId="0" applyNumberFormat="1" applyFont="1" applyFill="1" applyBorder="1" applyAlignment="1">
      <alignment horizontal="center"/>
    </xf>
    <xf numFmtId="164" fontId="13" fillId="6" borderId="9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wrapText="1"/>
    </xf>
    <xf numFmtId="49" fontId="14" fillId="7" borderId="6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center"/>
    </xf>
    <xf numFmtId="164" fontId="14" fillId="7" borderId="6" xfId="0" applyNumberFormat="1" applyFont="1" applyFill="1" applyBorder="1" applyAlignment="1">
      <alignment horizontal="center"/>
    </xf>
    <xf numFmtId="49" fontId="13" fillId="7" borderId="3" xfId="0" applyNumberFormat="1" applyFont="1" applyFill="1" applyBorder="1" applyAlignment="1">
      <alignment horizontal="center"/>
    </xf>
    <xf numFmtId="49" fontId="13" fillId="8" borderId="3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64" fontId="13" fillId="0" borderId="10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4" fillId="2" borderId="13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164" fontId="13" fillId="5" borderId="13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0" fontId="7" fillId="8" borderId="3" xfId="0" applyFont="1" applyFill="1" applyBorder="1" applyAlignment="1">
      <alignment wrapText="1"/>
    </xf>
    <xf numFmtId="164" fontId="13" fillId="8" borderId="3" xfId="0" applyNumberFormat="1" applyFont="1" applyFill="1" applyBorder="1" applyAlignment="1">
      <alignment horizontal="center"/>
    </xf>
    <xf numFmtId="0" fontId="18" fillId="8" borderId="0" xfId="0" applyFont="1" applyFill="1"/>
    <xf numFmtId="2" fontId="19" fillId="8" borderId="6" xfId="0" applyNumberFormat="1" applyFont="1" applyFill="1" applyBorder="1" applyAlignment="1">
      <alignment horizontal="center"/>
    </xf>
    <xf numFmtId="164" fontId="13" fillId="7" borderId="3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wrapText="1"/>
    </xf>
    <xf numFmtId="49" fontId="13" fillId="8" borderId="1" xfId="0" applyNumberFormat="1" applyFont="1" applyFill="1" applyBorder="1" applyAlignment="1">
      <alignment horizontal="center"/>
    </xf>
    <xf numFmtId="2" fontId="18" fillId="8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0" fontId="19" fillId="0" borderId="0" xfId="0" applyFont="1"/>
    <xf numFmtId="49" fontId="13" fillId="3" borderId="6" xfId="0" applyNumberFormat="1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14" fillId="7" borderId="13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49" fontId="21" fillId="2" borderId="3" xfId="0" applyNumberFormat="1" applyFont="1" applyFill="1" applyBorder="1" applyAlignment="1">
      <alignment horizontal="center" shrinkToFit="1"/>
    </xf>
    <xf numFmtId="49" fontId="14" fillId="7" borderId="9" xfId="0" applyNumberFormat="1" applyFont="1" applyFill="1" applyBorder="1" applyAlignment="1">
      <alignment horizontal="center"/>
    </xf>
    <xf numFmtId="49" fontId="14" fillId="8" borderId="16" xfId="0" applyNumberFormat="1" applyFont="1" applyFill="1" applyBorder="1" applyAlignment="1">
      <alignment horizontal="center"/>
    </xf>
    <xf numFmtId="49" fontId="14" fillId="8" borderId="17" xfId="0" applyNumberFormat="1" applyFont="1" applyFill="1" applyBorder="1" applyAlignment="1">
      <alignment horizontal="center"/>
    </xf>
    <xf numFmtId="164" fontId="14" fillId="7" borderId="18" xfId="0" applyNumberFormat="1" applyFont="1" applyFill="1" applyBorder="1" applyAlignment="1">
      <alignment horizontal="center"/>
    </xf>
    <xf numFmtId="0" fontId="12" fillId="2" borderId="19" xfId="0" applyFont="1" applyFill="1" applyBorder="1" applyAlignment="1">
      <alignment wrapText="1"/>
    </xf>
    <xf numFmtId="49" fontId="14" fillId="6" borderId="20" xfId="0" applyNumberFormat="1" applyFont="1" applyFill="1" applyBorder="1" applyAlignment="1">
      <alignment horizontal="center" shrinkToFit="1"/>
    </xf>
    <xf numFmtId="0" fontId="12" fillId="2" borderId="17" xfId="0" applyFont="1" applyFill="1" applyBorder="1" applyAlignment="1">
      <alignment wrapText="1"/>
    </xf>
    <xf numFmtId="49" fontId="13" fillId="0" borderId="21" xfId="0" applyNumberFormat="1" applyFont="1" applyBorder="1" applyAlignment="1">
      <alignment horizontal="center"/>
    </xf>
    <xf numFmtId="49" fontId="13" fillId="2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4" fontId="13" fillId="2" borderId="24" xfId="0" applyNumberFormat="1" applyFont="1" applyFill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49" fontId="22" fillId="2" borderId="3" xfId="0" applyNumberFormat="1" applyFont="1" applyFill="1" applyBorder="1" applyAlignment="1">
      <alignment horizontal="center" shrinkToFit="1"/>
    </xf>
    <xf numFmtId="164" fontId="13" fillId="8" borderId="2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wrapText="1"/>
    </xf>
    <xf numFmtId="164" fontId="13" fillId="0" borderId="14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0" fontId="4" fillId="8" borderId="17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horizontal="center"/>
    </xf>
    <xf numFmtId="0" fontId="11" fillId="2" borderId="25" xfId="0" applyFont="1" applyFill="1" applyBorder="1" applyAlignment="1">
      <alignment wrapText="1"/>
    </xf>
    <xf numFmtId="49" fontId="11" fillId="2" borderId="6" xfId="0" applyNumberFormat="1" applyFont="1" applyFill="1" applyBorder="1" applyAlignment="1">
      <alignment horizontal="center"/>
    </xf>
    <xf numFmtId="0" fontId="0" fillId="0" borderId="6" xfId="0" applyBorder="1"/>
    <xf numFmtId="0" fontId="14" fillId="4" borderId="25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vertical="center" wrapText="1"/>
    </xf>
    <xf numFmtId="0" fontId="12" fillId="10" borderId="6" xfId="0" applyFont="1" applyFill="1" applyBorder="1" applyAlignment="1">
      <alignment wrapText="1"/>
    </xf>
    <xf numFmtId="49" fontId="13" fillId="0" borderId="17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64" fontId="13" fillId="0" borderId="26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1" fillId="0" borderId="6" xfId="0" applyFont="1" applyBorder="1" applyAlignment="1">
      <alignment vertical="center" wrapText="1"/>
    </xf>
    <xf numFmtId="0" fontId="11" fillId="2" borderId="19" xfId="0" applyFont="1" applyFill="1" applyBorder="1" applyAlignment="1">
      <alignment wrapText="1"/>
    </xf>
    <xf numFmtId="2" fontId="12" fillId="0" borderId="6" xfId="0" applyNumberFormat="1" applyFont="1" applyFill="1" applyBorder="1" applyAlignment="1">
      <alignment horizontal="center"/>
    </xf>
    <xf numFmtId="49" fontId="23" fillId="0" borderId="6" xfId="0" applyNumberFormat="1" applyFont="1" applyFill="1" applyBorder="1" applyAlignment="1">
      <alignment horizontal="center"/>
    </xf>
    <xf numFmtId="4" fontId="19" fillId="9" borderId="6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0" fontId="12" fillId="0" borderId="4" xfId="0" applyFont="1" applyBorder="1"/>
    <xf numFmtId="0" fontId="12" fillId="0" borderId="8" xfId="0" applyFont="1" applyBorder="1"/>
    <xf numFmtId="164" fontId="13" fillId="0" borderId="2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3" fillId="7" borderId="2" xfId="0" applyNumberFormat="1" applyFont="1" applyFill="1" applyBorder="1" applyAlignment="1">
      <alignment horizontal="center"/>
    </xf>
    <xf numFmtId="49" fontId="13" fillId="8" borderId="5" xfId="0" applyNumberFormat="1" applyFont="1" applyFill="1" applyBorder="1" applyAlignment="1">
      <alignment horizontal="center"/>
    </xf>
    <xf numFmtId="49" fontId="13" fillId="8" borderId="17" xfId="0" applyNumberFormat="1" applyFont="1" applyFill="1" applyBorder="1" applyAlignment="1">
      <alignment horizontal="center"/>
    </xf>
    <xf numFmtId="164" fontId="13" fillId="8" borderId="27" xfId="0" applyNumberFormat="1" applyFont="1" applyFill="1" applyBorder="1" applyAlignment="1">
      <alignment horizontal="center"/>
    </xf>
    <xf numFmtId="0" fontId="24" fillId="0" borderId="6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4" fillId="3" borderId="2" xfId="0" applyFont="1" applyFill="1" applyBorder="1" applyAlignment="1">
      <alignment wrapText="1"/>
    </xf>
    <xf numFmtId="0" fontId="7" fillId="8" borderId="6" xfId="0" applyFont="1" applyFill="1" applyBorder="1" applyAlignment="1">
      <alignment wrapText="1"/>
    </xf>
    <xf numFmtId="0" fontId="14" fillId="0" borderId="23" xfId="0" applyFont="1" applyBorder="1" applyAlignment="1">
      <alignment horizontal="center"/>
    </xf>
    <xf numFmtId="49" fontId="13" fillId="6" borderId="6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4" fillId="4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12" fillId="9" borderId="6" xfId="0" applyNumberFormat="1" applyFont="1" applyFill="1" applyBorder="1" applyAlignment="1">
      <alignment horizontal="center"/>
    </xf>
    <xf numFmtId="0" fontId="19" fillId="9" borderId="6" xfId="0" applyFont="1" applyFill="1" applyBorder="1"/>
    <xf numFmtId="0" fontId="19" fillId="0" borderId="6" xfId="0" applyFont="1" applyBorder="1"/>
    <xf numFmtId="164" fontId="12" fillId="2" borderId="26" xfId="0" applyNumberFormat="1" applyFont="1" applyFill="1" applyBorder="1" applyAlignment="1">
      <alignment horizontal="center"/>
    </xf>
    <xf numFmtId="0" fontId="16" fillId="0" borderId="19" xfId="0" applyFont="1" applyBorder="1"/>
    <xf numFmtId="49" fontId="14" fillId="7" borderId="6" xfId="0" applyNumberFormat="1" applyFont="1" applyFill="1" applyBorder="1" applyAlignment="1">
      <alignment horizontal="center" shrinkToFit="1"/>
    </xf>
    <xf numFmtId="164" fontId="12" fillId="5" borderId="13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wrapText="1"/>
    </xf>
    <xf numFmtId="49" fontId="12" fillId="2" borderId="19" xfId="0" applyNumberFormat="1" applyFont="1" applyFill="1" applyBorder="1" applyAlignment="1">
      <alignment horizontal="center"/>
    </xf>
    <xf numFmtId="49" fontId="12" fillId="2" borderId="14" xfId="0" applyNumberFormat="1" applyFont="1" applyFill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center"/>
    </xf>
    <xf numFmtId="49" fontId="11" fillId="0" borderId="3" xfId="0" applyNumberFormat="1" applyFont="1" applyBorder="1"/>
    <xf numFmtId="0" fontId="13" fillId="0" borderId="5" xfId="0" applyFont="1" applyBorder="1" applyAlignment="1">
      <alignment wrapText="1"/>
    </xf>
    <xf numFmtId="49" fontId="11" fillId="0" borderId="1" xfId="0" applyNumberFormat="1" applyFont="1" applyBorder="1"/>
    <xf numFmtId="49" fontId="13" fillId="0" borderId="6" xfId="0" applyNumberFormat="1" applyFont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164" fontId="12" fillId="0" borderId="27" xfId="0" applyNumberFormat="1" applyFont="1" applyFill="1" applyBorder="1" applyAlignment="1">
      <alignment horizontal="center"/>
    </xf>
    <xf numFmtId="0" fontId="16" fillId="0" borderId="27" xfId="0" applyFont="1" applyBorder="1"/>
    <xf numFmtId="2" fontId="17" fillId="0" borderId="2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2" borderId="17" xfId="0" applyNumberFormat="1" applyFont="1" applyFill="1" applyBorder="1" applyAlignment="1">
      <alignment horizontal="center"/>
    </xf>
    <xf numFmtId="49" fontId="11" fillId="0" borderId="6" xfId="0" applyNumberFormat="1" applyFont="1" applyBorder="1"/>
    <xf numFmtId="0" fontId="11" fillId="2" borderId="1" xfId="0" applyFont="1" applyFill="1" applyBorder="1" applyAlignment="1">
      <alignment wrapText="1"/>
    </xf>
    <xf numFmtId="49" fontId="11" fillId="0" borderId="19" xfId="0" applyNumberFormat="1" applyFont="1" applyBorder="1"/>
    <xf numFmtId="0" fontId="13" fillId="6" borderId="3" xfId="0" applyFont="1" applyFill="1" applyBorder="1" applyAlignment="1">
      <alignment wrapText="1"/>
    </xf>
    <xf numFmtId="49" fontId="14" fillId="5" borderId="3" xfId="0" applyNumberFormat="1" applyFont="1" applyFill="1" applyBorder="1" applyAlignment="1">
      <alignment horizontal="center"/>
    </xf>
    <xf numFmtId="0" fontId="13" fillId="6" borderId="17" xfId="0" applyFont="1" applyFill="1" applyBorder="1" applyAlignment="1">
      <alignment wrapText="1"/>
    </xf>
    <xf numFmtId="49" fontId="14" fillId="5" borderId="17" xfId="0" applyNumberFormat="1" applyFont="1" applyFill="1" applyBorder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49" fontId="14" fillId="5" borderId="5" xfId="0" applyNumberFormat="1" applyFont="1" applyFill="1" applyBorder="1" applyAlignment="1">
      <alignment horizontal="center"/>
    </xf>
    <xf numFmtId="164" fontId="14" fillId="5" borderId="27" xfId="0" applyNumberFormat="1" applyFont="1" applyFill="1" applyBorder="1" applyAlignment="1">
      <alignment horizontal="center"/>
    </xf>
    <xf numFmtId="0" fontId="14" fillId="2" borderId="28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wrapText="1"/>
    </xf>
    <xf numFmtId="164" fontId="13" fillId="2" borderId="18" xfId="0" applyNumberFormat="1" applyFont="1" applyFill="1" applyBorder="1" applyAlignment="1">
      <alignment horizontal="center"/>
    </xf>
    <xf numFmtId="0" fontId="11" fillId="0" borderId="7" xfId="0" applyFont="1" applyBorder="1" applyAlignment="1">
      <alignment vertical="center" wrapText="1"/>
    </xf>
    <xf numFmtId="49" fontId="13" fillId="2" borderId="9" xfId="0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164" fontId="13" fillId="2" borderId="19" xfId="0" applyNumberFormat="1" applyFont="1" applyFill="1" applyBorder="1" applyAlignment="1">
      <alignment horizontal="center"/>
    </xf>
    <xf numFmtId="164" fontId="13" fillId="2" borderId="17" xfId="0" applyNumberFormat="1" applyFont="1" applyFill="1" applyBorder="1" applyAlignment="1">
      <alignment horizontal="center"/>
    </xf>
    <xf numFmtId="49" fontId="14" fillId="2" borderId="6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 shrinkToFit="1"/>
    </xf>
    <xf numFmtId="49" fontId="11" fillId="2" borderId="14" xfId="0" applyNumberFormat="1" applyFont="1" applyFill="1" applyBorder="1" applyAlignment="1">
      <alignment horizontal="center" shrinkToFit="1"/>
    </xf>
    <xf numFmtId="49" fontId="11" fillId="2" borderId="1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topLeftCell="A5" workbookViewId="0">
      <selection activeCell="L11" sqref="L11"/>
    </sheetView>
  </sheetViews>
  <sheetFormatPr defaultRowHeight="12.75"/>
  <cols>
    <col min="1" max="1" width="42.5703125" customWidth="1"/>
    <col min="2" max="2" width="11" customWidth="1"/>
    <col min="3" max="3" width="4.85546875" customWidth="1"/>
    <col min="4" max="4" width="4.28515625" customWidth="1"/>
    <col min="5" max="5" width="4.5703125" customWidth="1"/>
    <col min="6" max="6" width="2.7109375" customWidth="1"/>
    <col min="7" max="7" width="11.42578125" customWidth="1"/>
    <col min="8" max="8" width="13" hidden="1" customWidth="1"/>
    <col min="9" max="9" width="0.140625" hidden="1" customWidth="1"/>
    <col min="10" max="10" width="10.140625" customWidth="1"/>
    <col min="11" max="11" width="9.28515625" customWidth="1"/>
  </cols>
  <sheetData>
    <row r="1" spans="1:15" hidden="1">
      <c r="A1" s="1"/>
      <c r="B1" s="2"/>
      <c r="C1" s="2"/>
      <c r="D1" s="2"/>
      <c r="E1" s="2"/>
      <c r="F1" s="2"/>
      <c r="G1" s="3"/>
      <c r="H1" s="279" t="s">
        <v>0</v>
      </c>
      <c r="I1" s="279"/>
    </row>
    <row r="2" spans="1:15" hidden="1">
      <c r="A2" s="1"/>
      <c r="B2" s="2"/>
      <c r="C2" s="2"/>
      <c r="D2" s="2"/>
      <c r="E2" s="2"/>
      <c r="F2" s="2"/>
      <c r="G2" s="3"/>
      <c r="H2" s="59"/>
      <c r="I2" s="59"/>
    </row>
    <row r="3" spans="1:15" hidden="1">
      <c r="A3" s="1"/>
      <c r="B3" s="2"/>
      <c r="C3" s="2"/>
      <c r="D3" s="2"/>
      <c r="E3" s="2"/>
      <c r="F3" s="2"/>
      <c r="G3" s="3"/>
      <c r="H3" s="59"/>
      <c r="I3" s="59"/>
    </row>
    <row r="4" spans="1:15" hidden="1">
      <c r="A4" s="1"/>
      <c r="B4" s="2"/>
      <c r="C4" s="2"/>
      <c r="D4" s="2"/>
      <c r="E4" s="2"/>
      <c r="F4" s="2"/>
      <c r="G4" s="3"/>
      <c r="H4" s="59"/>
      <c r="I4" s="59"/>
    </row>
    <row r="5" spans="1:15" ht="15.75" customHeight="1">
      <c r="A5" s="285" t="s">
        <v>145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</row>
    <row r="6" spans="1:15" ht="13.5" customHeight="1">
      <c r="A6" s="285" t="s">
        <v>71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</row>
    <row r="7" spans="1:15" ht="0.75" hidden="1" customHeight="1">
      <c r="A7" s="1"/>
      <c r="B7" s="2"/>
      <c r="C7" s="280"/>
      <c r="D7" s="280"/>
      <c r="E7" s="280"/>
      <c r="F7" s="280"/>
      <c r="G7" s="280"/>
      <c r="H7" s="280"/>
      <c r="I7" s="280"/>
      <c r="N7" s="15"/>
      <c r="O7" s="15"/>
    </row>
    <row r="8" spans="1:15" ht="10.5" hidden="1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  <c r="N8" s="15"/>
      <c r="O8" s="15"/>
    </row>
    <row r="9" spans="1:15" ht="3.75" hidden="1" customHeight="1">
      <c r="A9" s="4"/>
      <c r="B9" s="4"/>
      <c r="C9" s="4"/>
      <c r="D9" s="4"/>
      <c r="E9" s="4"/>
      <c r="F9" s="4"/>
      <c r="G9" s="5"/>
      <c r="H9" s="5"/>
      <c r="I9" s="5"/>
      <c r="N9" s="15"/>
      <c r="O9" s="15"/>
    </row>
    <row r="10" spans="1:15" ht="12" hidden="1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N10" s="15"/>
      <c r="O10" s="15"/>
    </row>
    <row r="11" spans="1:15" ht="15.75" customHeight="1">
      <c r="A11" s="6" t="s">
        <v>1</v>
      </c>
      <c r="B11" s="28" t="s">
        <v>2</v>
      </c>
      <c r="C11" s="28" t="s">
        <v>3</v>
      </c>
      <c r="D11" s="28" t="s">
        <v>4</v>
      </c>
      <c r="E11" s="29" t="s">
        <v>5</v>
      </c>
      <c r="F11" s="147"/>
      <c r="G11" s="281" t="s">
        <v>92</v>
      </c>
      <c r="H11" s="282"/>
      <c r="I11" s="282"/>
      <c r="J11" s="282"/>
      <c r="K11" s="283"/>
      <c r="N11" s="15"/>
      <c r="O11" s="15"/>
    </row>
    <row r="12" spans="1:15" ht="21.75" customHeight="1">
      <c r="A12" s="7"/>
      <c r="B12" s="30"/>
      <c r="C12" s="30"/>
      <c r="D12" s="30"/>
      <c r="E12" s="30"/>
      <c r="F12" s="73"/>
      <c r="G12" s="31" t="s">
        <v>58</v>
      </c>
      <c r="H12" s="32"/>
      <c r="I12" s="32"/>
      <c r="J12" s="33" t="s">
        <v>59</v>
      </c>
      <c r="K12" s="33" t="s">
        <v>60</v>
      </c>
    </row>
    <row r="13" spans="1:15" hidden="1">
      <c r="A13" s="8"/>
      <c r="B13" s="34"/>
      <c r="C13" s="34"/>
      <c r="D13" s="34"/>
      <c r="E13" s="34"/>
      <c r="F13" s="74"/>
      <c r="G13" s="35"/>
      <c r="H13" s="32"/>
      <c r="I13" s="32"/>
      <c r="J13" s="36"/>
      <c r="K13" s="36"/>
    </row>
    <row r="14" spans="1:15" ht="15.75" customHeight="1">
      <c r="A14" s="9" t="s">
        <v>6</v>
      </c>
      <c r="B14" s="37"/>
      <c r="C14" s="37"/>
      <c r="D14" s="37"/>
      <c r="E14" s="37"/>
      <c r="F14" s="37"/>
      <c r="G14" s="38">
        <f>G15</f>
        <v>8926719.629999999</v>
      </c>
      <c r="H14" s="38">
        <f>H15</f>
        <v>0</v>
      </c>
      <c r="I14" s="38">
        <f>I15</f>
        <v>0</v>
      </c>
      <c r="J14" s="38">
        <f>J15</f>
        <v>755492</v>
      </c>
      <c r="K14" s="38">
        <f>K15</f>
        <v>755492</v>
      </c>
    </row>
    <row r="15" spans="1:15" ht="12.75" customHeight="1">
      <c r="A15" s="10" t="s">
        <v>7</v>
      </c>
      <c r="B15" s="39"/>
      <c r="C15" s="39"/>
      <c r="D15" s="40"/>
      <c r="E15" s="40"/>
      <c r="F15" s="40"/>
      <c r="G15" s="41">
        <f>G16+G21+G34+G39+G44+G66+G97+G108+G112+G122</f>
        <v>8926719.629999999</v>
      </c>
      <c r="H15" s="41">
        <f>H16+H21+H34+H39+H44+H66+H97+H112+H122</f>
        <v>0</v>
      </c>
      <c r="I15" s="41">
        <f>I16+I21+I34+I39+I44+I66+I97+I112+I122</f>
        <v>0</v>
      </c>
      <c r="J15" s="41">
        <f>J16+J21+J34+J39+J44+J66+J97+J112+J122</f>
        <v>755492</v>
      </c>
      <c r="K15" s="41">
        <f>K16+K21+K34+K39+K44+K66+K97+K112+K122</f>
        <v>755492</v>
      </c>
    </row>
    <row r="16" spans="1:15" ht="35.25" customHeight="1">
      <c r="A16" s="139" t="s">
        <v>72</v>
      </c>
      <c r="B16" s="111" t="s">
        <v>21</v>
      </c>
      <c r="C16" s="111" t="s">
        <v>8</v>
      </c>
      <c r="D16" s="110" t="s">
        <v>9</v>
      </c>
      <c r="E16" s="110" t="s">
        <v>10</v>
      </c>
      <c r="F16" s="110"/>
      <c r="G16" s="143">
        <f t="shared" ref="G16:K17" si="0">G17</f>
        <v>53000</v>
      </c>
      <c r="H16" s="143">
        <f t="shared" si="0"/>
        <v>0</v>
      </c>
      <c r="I16" s="143">
        <f t="shared" si="0"/>
        <v>0</v>
      </c>
      <c r="J16" s="143">
        <f t="shared" si="0"/>
        <v>0</v>
      </c>
      <c r="K16" s="143">
        <f t="shared" si="0"/>
        <v>0</v>
      </c>
    </row>
    <row r="17" spans="1:11" ht="21" customHeight="1">
      <c r="A17" s="14" t="s">
        <v>73</v>
      </c>
      <c r="B17" s="39" t="s">
        <v>23</v>
      </c>
      <c r="C17" s="39" t="s">
        <v>8</v>
      </c>
      <c r="D17" s="39" t="s">
        <v>9</v>
      </c>
      <c r="E17" s="39"/>
      <c r="F17" s="39"/>
      <c r="G17" s="43">
        <f t="shared" si="0"/>
        <v>53000</v>
      </c>
      <c r="H17" s="43">
        <f t="shared" si="0"/>
        <v>0</v>
      </c>
      <c r="I17" s="43">
        <f t="shared" si="0"/>
        <v>0</v>
      </c>
      <c r="J17" s="43">
        <f t="shared" si="0"/>
        <v>0</v>
      </c>
      <c r="K17" s="43">
        <f t="shared" si="0"/>
        <v>0</v>
      </c>
    </row>
    <row r="18" spans="1:11" ht="31.5" customHeight="1">
      <c r="A18" s="14" t="s">
        <v>74</v>
      </c>
      <c r="B18" s="46" t="s">
        <v>22</v>
      </c>
      <c r="C18" s="46" t="s">
        <v>8</v>
      </c>
      <c r="D18" s="46" t="s">
        <v>9</v>
      </c>
      <c r="E18" s="46"/>
      <c r="F18" s="46"/>
      <c r="G18" s="47">
        <f>G19</f>
        <v>53000</v>
      </c>
      <c r="H18" s="32"/>
      <c r="I18" s="32"/>
      <c r="J18" s="42">
        <f>J19</f>
        <v>0</v>
      </c>
      <c r="K18" s="42">
        <f>K19</f>
        <v>0</v>
      </c>
    </row>
    <row r="19" spans="1:11" ht="21" customHeight="1">
      <c r="A19" s="13" t="s">
        <v>62</v>
      </c>
      <c r="B19" s="39" t="s">
        <v>22</v>
      </c>
      <c r="C19" s="39" t="s">
        <v>8</v>
      </c>
      <c r="D19" s="39" t="s">
        <v>9</v>
      </c>
      <c r="E19" s="39" t="s">
        <v>11</v>
      </c>
      <c r="F19" s="39"/>
      <c r="G19" s="43">
        <f>G20</f>
        <v>53000</v>
      </c>
      <c r="H19" s="32"/>
      <c r="I19" s="32"/>
      <c r="J19" s="42">
        <f>J20</f>
        <v>0</v>
      </c>
      <c r="K19" s="42">
        <f>K20</f>
        <v>0</v>
      </c>
    </row>
    <row r="20" spans="1:11" ht="12.75" customHeight="1">
      <c r="A20" s="13" t="s">
        <v>76</v>
      </c>
      <c r="B20" s="39" t="s">
        <v>22</v>
      </c>
      <c r="C20" s="39" t="s">
        <v>8</v>
      </c>
      <c r="D20" s="39" t="s">
        <v>9</v>
      </c>
      <c r="E20" s="39" t="s">
        <v>68</v>
      </c>
      <c r="F20" s="39"/>
      <c r="G20" s="43">
        <v>53000</v>
      </c>
      <c r="H20" s="32"/>
      <c r="I20" s="32"/>
      <c r="J20" s="42">
        <v>0</v>
      </c>
      <c r="K20" s="42">
        <v>0</v>
      </c>
    </row>
    <row r="21" spans="1:11" ht="21" customHeight="1">
      <c r="A21" s="144" t="s">
        <v>118</v>
      </c>
      <c r="B21" s="111" t="s">
        <v>25</v>
      </c>
      <c r="C21" s="111" t="s">
        <v>12</v>
      </c>
      <c r="D21" s="111" t="s">
        <v>12</v>
      </c>
      <c r="E21" s="111" t="s">
        <v>10</v>
      </c>
      <c r="F21" s="111"/>
      <c r="G21" s="140">
        <f>G22+G26+G30</f>
        <v>5000</v>
      </c>
      <c r="H21" s="140">
        <f>H30</f>
        <v>0</v>
      </c>
      <c r="I21" s="140">
        <f>I30</f>
        <v>0</v>
      </c>
      <c r="J21" s="175">
        <f>J30</f>
        <v>0</v>
      </c>
      <c r="K21" s="175">
        <f>K30</f>
        <v>0</v>
      </c>
    </row>
    <row r="22" spans="1:11" ht="27" customHeight="1">
      <c r="A22" s="16" t="s">
        <v>93</v>
      </c>
      <c r="B22" s="205" t="s">
        <v>95</v>
      </c>
      <c r="C22" s="39" t="s">
        <v>12</v>
      </c>
      <c r="D22" s="39" t="s">
        <v>12</v>
      </c>
      <c r="E22" s="39"/>
      <c r="F22" s="39"/>
      <c r="G22" s="43">
        <f t="shared" ref="G22:K24" si="1">G23</f>
        <v>500</v>
      </c>
      <c r="H22" s="43">
        <f t="shared" si="1"/>
        <v>0</v>
      </c>
      <c r="I22" s="43">
        <f t="shared" si="1"/>
        <v>0</v>
      </c>
      <c r="J22" s="43">
        <f t="shared" si="1"/>
        <v>0</v>
      </c>
      <c r="K22" s="43">
        <f t="shared" si="1"/>
        <v>0</v>
      </c>
    </row>
    <row r="23" spans="1:11" ht="21" customHeight="1">
      <c r="A23" s="204" t="s">
        <v>94</v>
      </c>
      <c r="B23" s="205" t="s">
        <v>96</v>
      </c>
      <c r="C23" s="39" t="s">
        <v>12</v>
      </c>
      <c r="D23" s="39" t="s">
        <v>12</v>
      </c>
      <c r="E23" s="39"/>
      <c r="F23" s="39"/>
      <c r="G23" s="43">
        <f t="shared" si="1"/>
        <v>500</v>
      </c>
      <c r="H23" s="43">
        <f t="shared" si="1"/>
        <v>0</v>
      </c>
      <c r="I23" s="43">
        <f t="shared" si="1"/>
        <v>0</v>
      </c>
      <c r="J23" s="43">
        <f t="shared" si="1"/>
        <v>0</v>
      </c>
      <c r="K23" s="43">
        <f t="shared" si="1"/>
        <v>0</v>
      </c>
    </row>
    <row r="24" spans="1:11" ht="21" customHeight="1">
      <c r="A24" s="13" t="s">
        <v>62</v>
      </c>
      <c r="B24" s="205" t="s">
        <v>96</v>
      </c>
      <c r="C24" s="39" t="s">
        <v>12</v>
      </c>
      <c r="D24" s="39" t="s">
        <v>12</v>
      </c>
      <c r="E24" s="39" t="s">
        <v>11</v>
      </c>
      <c r="F24" s="39"/>
      <c r="G24" s="43">
        <f t="shared" si="1"/>
        <v>500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</row>
    <row r="25" spans="1:11" ht="14.25" customHeight="1">
      <c r="A25" s="13" t="s">
        <v>76</v>
      </c>
      <c r="B25" s="206" t="s">
        <v>96</v>
      </c>
      <c r="C25" s="39" t="s">
        <v>12</v>
      </c>
      <c r="D25" s="39" t="s">
        <v>12</v>
      </c>
      <c r="E25" s="39" t="s">
        <v>68</v>
      </c>
      <c r="F25" s="39"/>
      <c r="G25" s="43">
        <v>500</v>
      </c>
      <c r="H25" s="43"/>
      <c r="I25" s="43"/>
      <c r="J25" s="207">
        <v>0</v>
      </c>
      <c r="K25" s="207">
        <v>0</v>
      </c>
    </row>
    <row r="26" spans="1:11" ht="23.25" customHeight="1">
      <c r="A26" s="16" t="s">
        <v>99</v>
      </c>
      <c r="B26" s="205" t="s">
        <v>97</v>
      </c>
      <c r="C26" s="39" t="s">
        <v>12</v>
      </c>
      <c r="D26" s="39" t="s">
        <v>12</v>
      </c>
      <c r="E26" s="39"/>
      <c r="F26" s="39"/>
      <c r="G26" s="43">
        <f t="shared" ref="G26:K28" si="2">G27</f>
        <v>1000</v>
      </c>
      <c r="H26" s="43">
        <f t="shared" si="2"/>
        <v>0</v>
      </c>
      <c r="I26" s="43">
        <f t="shared" si="2"/>
        <v>0</v>
      </c>
      <c r="J26" s="43">
        <f t="shared" si="2"/>
        <v>0</v>
      </c>
      <c r="K26" s="43">
        <f t="shared" si="2"/>
        <v>0</v>
      </c>
    </row>
    <row r="27" spans="1:11" ht="21" customHeight="1">
      <c r="A27" s="204" t="s">
        <v>94</v>
      </c>
      <c r="B27" s="205" t="s">
        <v>98</v>
      </c>
      <c r="C27" s="39" t="s">
        <v>12</v>
      </c>
      <c r="D27" s="39" t="s">
        <v>12</v>
      </c>
      <c r="E27" s="39"/>
      <c r="F27" s="39"/>
      <c r="G27" s="43">
        <f t="shared" si="2"/>
        <v>1000</v>
      </c>
      <c r="H27" s="43">
        <f t="shared" si="2"/>
        <v>0</v>
      </c>
      <c r="I27" s="43">
        <f t="shared" si="2"/>
        <v>0</v>
      </c>
      <c r="J27" s="43">
        <f t="shared" si="2"/>
        <v>0</v>
      </c>
      <c r="K27" s="43">
        <f t="shared" si="2"/>
        <v>0</v>
      </c>
    </row>
    <row r="28" spans="1:11" ht="23.25" customHeight="1">
      <c r="A28" s="13" t="s">
        <v>62</v>
      </c>
      <c r="B28" s="205" t="s">
        <v>98</v>
      </c>
      <c r="C28" s="39" t="s">
        <v>12</v>
      </c>
      <c r="D28" s="39" t="s">
        <v>12</v>
      </c>
      <c r="E28" s="39" t="s">
        <v>11</v>
      </c>
      <c r="F28" s="39"/>
      <c r="G28" s="43">
        <f t="shared" si="2"/>
        <v>1000</v>
      </c>
      <c r="H28" s="43">
        <f t="shared" si="2"/>
        <v>0</v>
      </c>
      <c r="I28" s="43">
        <f t="shared" si="2"/>
        <v>0</v>
      </c>
      <c r="J28" s="43">
        <f t="shared" si="2"/>
        <v>0</v>
      </c>
      <c r="K28" s="43">
        <f t="shared" si="2"/>
        <v>0</v>
      </c>
    </row>
    <row r="29" spans="1:11" ht="14.25" customHeight="1">
      <c r="A29" s="13" t="s">
        <v>76</v>
      </c>
      <c r="B29" s="206" t="s">
        <v>98</v>
      </c>
      <c r="C29" s="39" t="s">
        <v>12</v>
      </c>
      <c r="D29" s="39" t="s">
        <v>12</v>
      </c>
      <c r="E29" s="39" t="s">
        <v>68</v>
      </c>
      <c r="F29" s="39"/>
      <c r="G29" s="43">
        <v>1000</v>
      </c>
      <c r="H29" s="43"/>
      <c r="I29" s="43"/>
      <c r="J29" s="207">
        <v>0</v>
      </c>
      <c r="K29" s="207">
        <v>0</v>
      </c>
    </row>
    <row r="30" spans="1:11" s="11" customFormat="1" ht="39" customHeight="1">
      <c r="A30" s="17" t="s">
        <v>24</v>
      </c>
      <c r="B30" s="39" t="s">
        <v>26</v>
      </c>
      <c r="C30" s="39" t="s">
        <v>12</v>
      </c>
      <c r="D30" s="39" t="s">
        <v>12</v>
      </c>
      <c r="E30" s="39"/>
      <c r="F30" s="39"/>
      <c r="G30" s="43">
        <f t="shared" ref="G30:K32" si="3">G31</f>
        <v>3500</v>
      </c>
      <c r="H30" s="43">
        <f t="shared" si="3"/>
        <v>0</v>
      </c>
      <c r="I30" s="43">
        <f t="shared" si="3"/>
        <v>0</v>
      </c>
      <c r="J30" s="43">
        <f t="shared" si="3"/>
        <v>0</v>
      </c>
      <c r="K30" s="43">
        <f t="shared" si="3"/>
        <v>0</v>
      </c>
    </row>
    <row r="31" spans="1:11" ht="21" customHeight="1">
      <c r="A31" s="16" t="s">
        <v>94</v>
      </c>
      <c r="B31" s="46" t="s">
        <v>27</v>
      </c>
      <c r="C31" s="46" t="s">
        <v>12</v>
      </c>
      <c r="D31" s="46" t="s">
        <v>12</v>
      </c>
      <c r="E31" s="39"/>
      <c r="F31" s="39"/>
      <c r="G31" s="47">
        <f t="shared" si="3"/>
        <v>3500</v>
      </c>
      <c r="H31" s="47">
        <f t="shared" si="3"/>
        <v>0</v>
      </c>
      <c r="I31" s="47">
        <f t="shared" si="3"/>
        <v>0</v>
      </c>
      <c r="J31" s="47">
        <f>J32</f>
        <v>0</v>
      </c>
      <c r="K31" s="47">
        <f>K32</f>
        <v>0</v>
      </c>
    </row>
    <row r="32" spans="1:11" ht="20.25" customHeight="1">
      <c r="A32" s="13" t="s">
        <v>62</v>
      </c>
      <c r="B32" s="39" t="s">
        <v>27</v>
      </c>
      <c r="C32" s="39" t="s">
        <v>12</v>
      </c>
      <c r="D32" s="39" t="s">
        <v>12</v>
      </c>
      <c r="E32" s="39" t="s">
        <v>11</v>
      </c>
      <c r="F32" s="39"/>
      <c r="G32" s="43">
        <f>G33</f>
        <v>3500</v>
      </c>
      <c r="H32" s="43">
        <f t="shared" si="3"/>
        <v>0</v>
      </c>
      <c r="I32" s="43">
        <f t="shared" si="3"/>
        <v>0</v>
      </c>
      <c r="J32" s="43">
        <f t="shared" si="3"/>
        <v>0</v>
      </c>
      <c r="K32" s="43">
        <f t="shared" si="3"/>
        <v>0</v>
      </c>
    </row>
    <row r="33" spans="1:11" ht="14.25" customHeight="1">
      <c r="A33" s="13" t="s">
        <v>76</v>
      </c>
      <c r="B33" s="39" t="s">
        <v>27</v>
      </c>
      <c r="C33" s="39" t="s">
        <v>12</v>
      </c>
      <c r="D33" s="39" t="s">
        <v>12</v>
      </c>
      <c r="E33" s="39" t="s">
        <v>68</v>
      </c>
      <c r="F33" s="39"/>
      <c r="G33" s="43">
        <v>3500</v>
      </c>
      <c r="H33" s="32"/>
      <c r="I33" s="32"/>
      <c r="J33" s="42">
        <v>0</v>
      </c>
      <c r="K33" s="42">
        <v>0</v>
      </c>
    </row>
    <row r="34" spans="1:11" s="11" customFormat="1" ht="32.25" customHeight="1">
      <c r="A34" s="139" t="s">
        <v>75</v>
      </c>
      <c r="B34" s="111" t="s">
        <v>31</v>
      </c>
      <c r="C34" s="110" t="s">
        <v>13</v>
      </c>
      <c r="D34" s="110" t="s">
        <v>14</v>
      </c>
      <c r="E34" s="111" t="s">
        <v>10</v>
      </c>
      <c r="F34" s="111"/>
      <c r="G34" s="140">
        <f>G35</f>
        <v>14000</v>
      </c>
      <c r="H34" s="141"/>
      <c r="I34" s="141"/>
      <c r="J34" s="142">
        <f t="shared" ref="J34:K36" si="4">J35</f>
        <v>6896</v>
      </c>
      <c r="K34" s="142">
        <f t="shared" si="4"/>
        <v>6896</v>
      </c>
    </row>
    <row r="35" spans="1:11" s="11" customFormat="1" ht="66" customHeight="1">
      <c r="A35" s="24" t="s">
        <v>28</v>
      </c>
      <c r="B35" s="40" t="s">
        <v>29</v>
      </c>
      <c r="C35" s="40" t="s">
        <v>13</v>
      </c>
      <c r="D35" s="40" t="s">
        <v>14</v>
      </c>
      <c r="E35" s="39"/>
      <c r="F35" s="39"/>
      <c r="G35" s="43">
        <f>G36</f>
        <v>14000</v>
      </c>
      <c r="H35" s="44"/>
      <c r="I35" s="44"/>
      <c r="J35" s="45">
        <f t="shared" si="4"/>
        <v>6896</v>
      </c>
      <c r="K35" s="45">
        <f t="shared" si="4"/>
        <v>6896</v>
      </c>
    </row>
    <row r="36" spans="1:11" s="11" customFormat="1" ht="31.5" customHeight="1">
      <c r="A36" s="18" t="s">
        <v>119</v>
      </c>
      <c r="B36" s="48" t="s">
        <v>30</v>
      </c>
      <c r="C36" s="48" t="s">
        <v>13</v>
      </c>
      <c r="D36" s="48" t="s">
        <v>14</v>
      </c>
      <c r="E36" s="39"/>
      <c r="F36" s="39"/>
      <c r="G36" s="47">
        <f>G37</f>
        <v>14000</v>
      </c>
      <c r="H36" s="44"/>
      <c r="I36" s="44"/>
      <c r="J36" s="45">
        <f t="shared" si="4"/>
        <v>6896</v>
      </c>
      <c r="K36" s="45">
        <f t="shared" si="4"/>
        <v>6896</v>
      </c>
    </row>
    <row r="37" spans="1:11" ht="21" customHeight="1">
      <c r="A37" s="13" t="s">
        <v>62</v>
      </c>
      <c r="B37" s="40" t="s">
        <v>30</v>
      </c>
      <c r="C37" s="40" t="s">
        <v>13</v>
      </c>
      <c r="D37" s="40" t="s">
        <v>14</v>
      </c>
      <c r="E37" s="39" t="s">
        <v>11</v>
      </c>
      <c r="F37" s="39"/>
      <c r="G37" s="41">
        <f>G38</f>
        <v>14000</v>
      </c>
      <c r="H37" s="41">
        <v>24000</v>
      </c>
      <c r="I37" s="41">
        <v>24000</v>
      </c>
      <c r="J37" s="41">
        <f>J38</f>
        <v>6896</v>
      </c>
      <c r="K37" s="41">
        <f>K38</f>
        <v>6896</v>
      </c>
    </row>
    <row r="38" spans="1:11" ht="14.25" customHeight="1">
      <c r="A38" s="13" t="s">
        <v>76</v>
      </c>
      <c r="B38" s="40" t="s">
        <v>30</v>
      </c>
      <c r="C38" s="40" t="s">
        <v>13</v>
      </c>
      <c r="D38" s="40" t="s">
        <v>14</v>
      </c>
      <c r="E38" s="39" t="s">
        <v>68</v>
      </c>
      <c r="F38" s="39"/>
      <c r="G38" s="41">
        <v>14000</v>
      </c>
      <c r="H38" s="32"/>
      <c r="I38" s="32"/>
      <c r="J38" s="42">
        <v>6896</v>
      </c>
      <c r="K38" s="42">
        <v>6896</v>
      </c>
    </row>
    <row r="39" spans="1:11" s="11" customFormat="1" ht="21.75" customHeight="1">
      <c r="A39" s="139" t="s">
        <v>100</v>
      </c>
      <c r="B39" s="145" t="s">
        <v>35</v>
      </c>
      <c r="C39" s="110" t="s">
        <v>15</v>
      </c>
      <c r="D39" s="110" t="s">
        <v>14</v>
      </c>
      <c r="E39" s="111" t="s">
        <v>10</v>
      </c>
      <c r="F39" s="145"/>
      <c r="G39" s="143">
        <f>G40</f>
        <v>20000</v>
      </c>
      <c r="H39" s="141"/>
      <c r="I39" s="141"/>
      <c r="J39" s="146">
        <f t="shared" ref="J39:K42" si="5">J40</f>
        <v>11000</v>
      </c>
      <c r="K39" s="146">
        <f t="shared" si="5"/>
        <v>11000</v>
      </c>
    </row>
    <row r="40" spans="1:11" s="11" customFormat="1" ht="31.5" customHeight="1">
      <c r="A40" s="25" t="s">
        <v>32</v>
      </c>
      <c r="B40" s="49" t="s">
        <v>33</v>
      </c>
      <c r="C40" s="50" t="s">
        <v>15</v>
      </c>
      <c r="D40" s="40" t="s">
        <v>14</v>
      </c>
      <c r="E40" s="60"/>
      <c r="F40" s="89"/>
      <c r="G40" s="129">
        <f>G41</f>
        <v>20000</v>
      </c>
      <c r="H40" s="44"/>
      <c r="I40" s="44"/>
      <c r="J40" s="45">
        <f t="shared" si="5"/>
        <v>11000</v>
      </c>
      <c r="K40" s="45">
        <f t="shared" si="5"/>
        <v>11000</v>
      </c>
    </row>
    <row r="41" spans="1:11" s="11" customFormat="1" ht="19.5" customHeight="1">
      <c r="A41" s="19" t="s">
        <v>101</v>
      </c>
      <c r="B41" s="51" t="s">
        <v>34</v>
      </c>
      <c r="C41" s="52" t="s">
        <v>15</v>
      </c>
      <c r="D41" s="48" t="s">
        <v>14</v>
      </c>
      <c r="E41" s="60"/>
      <c r="F41" s="89"/>
      <c r="G41" s="88">
        <f>G42</f>
        <v>20000</v>
      </c>
      <c r="H41" s="44"/>
      <c r="I41" s="44"/>
      <c r="J41" s="45">
        <f t="shared" si="5"/>
        <v>11000</v>
      </c>
      <c r="K41" s="45">
        <f t="shared" si="5"/>
        <v>11000</v>
      </c>
    </row>
    <row r="42" spans="1:11" s="11" customFormat="1" ht="20.25" customHeight="1">
      <c r="A42" s="155" t="s">
        <v>62</v>
      </c>
      <c r="B42" s="201" t="s">
        <v>34</v>
      </c>
      <c r="C42" s="176" t="s">
        <v>15</v>
      </c>
      <c r="D42" s="116" t="s">
        <v>14</v>
      </c>
      <c r="E42" s="118" t="s">
        <v>11</v>
      </c>
      <c r="F42" s="90"/>
      <c r="G42" s="83">
        <f>G43</f>
        <v>20000</v>
      </c>
      <c r="H42" s="83">
        <f>H43</f>
        <v>0</v>
      </c>
      <c r="I42" s="83">
        <f>I43</f>
        <v>0</v>
      </c>
      <c r="J42" s="83">
        <f t="shared" si="5"/>
        <v>11000</v>
      </c>
      <c r="K42" s="83">
        <f t="shared" si="5"/>
        <v>11000</v>
      </c>
    </row>
    <row r="43" spans="1:11" s="11" customFormat="1" ht="14.25" customHeight="1">
      <c r="A43" s="13" t="s">
        <v>76</v>
      </c>
      <c r="B43" s="51" t="s">
        <v>34</v>
      </c>
      <c r="C43" s="52" t="s">
        <v>15</v>
      </c>
      <c r="D43" s="48" t="s">
        <v>14</v>
      </c>
      <c r="E43" s="60" t="s">
        <v>68</v>
      </c>
      <c r="F43" s="89"/>
      <c r="G43" s="130">
        <v>20000</v>
      </c>
      <c r="H43" s="44"/>
      <c r="I43" s="44"/>
      <c r="J43" s="45">
        <v>11000</v>
      </c>
      <c r="K43" s="45">
        <v>11000</v>
      </c>
    </row>
    <row r="44" spans="1:11" s="11" customFormat="1" ht="32.25" customHeight="1">
      <c r="A44" s="106" t="s">
        <v>102</v>
      </c>
      <c r="B44" s="154" t="s">
        <v>50</v>
      </c>
      <c r="C44" s="107" t="s">
        <v>14</v>
      </c>
      <c r="D44" s="107" t="s">
        <v>16</v>
      </c>
      <c r="E44" s="108" t="s">
        <v>10</v>
      </c>
      <c r="F44" s="108"/>
      <c r="G44" s="109">
        <f>G45+G49+G56</f>
        <v>1533343</v>
      </c>
      <c r="H44" s="109">
        <f>H45+H49+H56</f>
        <v>0</v>
      </c>
      <c r="I44" s="109">
        <f>I45+I49+I56</f>
        <v>0</v>
      </c>
      <c r="J44" s="109">
        <f>J45+J49+J56</f>
        <v>52000</v>
      </c>
      <c r="K44" s="109">
        <f>K45+K49+K56</f>
        <v>52000</v>
      </c>
    </row>
    <row r="45" spans="1:11" s="11" customFormat="1" ht="22.5" customHeight="1">
      <c r="A45" s="132" t="s">
        <v>49</v>
      </c>
      <c r="B45" s="163" t="s">
        <v>52</v>
      </c>
      <c r="C45" s="101" t="s">
        <v>14</v>
      </c>
      <c r="D45" s="101" t="s">
        <v>16</v>
      </c>
      <c r="E45" s="102"/>
      <c r="F45" s="103"/>
      <c r="G45" s="104">
        <f t="shared" ref="G45:K47" si="6">G46</f>
        <v>171000</v>
      </c>
      <c r="H45" s="105">
        <f t="shared" si="6"/>
        <v>0</v>
      </c>
      <c r="I45" s="105">
        <f t="shared" si="6"/>
        <v>0</v>
      </c>
      <c r="J45" s="105">
        <f t="shared" si="6"/>
        <v>0</v>
      </c>
      <c r="K45" s="105">
        <f t="shared" si="6"/>
        <v>0</v>
      </c>
    </row>
    <row r="46" spans="1:11" s="11" customFormat="1" ht="32.25" customHeight="1">
      <c r="A46" s="156" t="s">
        <v>103</v>
      </c>
      <c r="B46" s="274" t="s">
        <v>51</v>
      </c>
      <c r="C46" s="57" t="s">
        <v>14</v>
      </c>
      <c r="D46" s="57" t="s">
        <v>16</v>
      </c>
      <c r="E46" s="78"/>
      <c r="F46" s="91"/>
      <c r="G46" s="85">
        <f t="shared" si="6"/>
        <v>171000</v>
      </c>
      <c r="H46" s="58">
        <f t="shared" si="6"/>
        <v>0</v>
      </c>
      <c r="I46" s="58">
        <f t="shared" si="6"/>
        <v>0</v>
      </c>
      <c r="J46" s="58">
        <f t="shared" si="6"/>
        <v>0</v>
      </c>
      <c r="K46" s="58">
        <f t="shared" si="6"/>
        <v>0</v>
      </c>
    </row>
    <row r="47" spans="1:11" s="11" customFormat="1" ht="24" customHeight="1">
      <c r="A47" s="20" t="s">
        <v>62</v>
      </c>
      <c r="B47" s="274" t="s">
        <v>51</v>
      </c>
      <c r="C47" s="57" t="s">
        <v>14</v>
      </c>
      <c r="D47" s="57" t="s">
        <v>16</v>
      </c>
      <c r="E47" s="79">
        <v>240</v>
      </c>
      <c r="F47" s="92"/>
      <c r="G47" s="86">
        <f>G48</f>
        <v>171000</v>
      </c>
      <c r="H47" s="86">
        <f t="shared" si="6"/>
        <v>0</v>
      </c>
      <c r="I47" s="86">
        <f t="shared" si="6"/>
        <v>0</v>
      </c>
      <c r="J47" s="86">
        <f t="shared" si="6"/>
        <v>0</v>
      </c>
      <c r="K47" s="86">
        <f t="shared" si="6"/>
        <v>0</v>
      </c>
    </row>
    <row r="48" spans="1:11" s="11" customFormat="1" ht="14.25" customHeight="1">
      <c r="A48" s="155" t="s">
        <v>76</v>
      </c>
      <c r="B48" s="275" t="s">
        <v>51</v>
      </c>
      <c r="C48" s="56" t="s">
        <v>14</v>
      </c>
      <c r="D48" s="56" t="s">
        <v>16</v>
      </c>
      <c r="E48" s="81">
        <v>244</v>
      </c>
      <c r="F48" s="208"/>
      <c r="G48" s="84">
        <v>171000</v>
      </c>
      <c r="H48" s="32"/>
      <c r="I48" s="32"/>
      <c r="J48" s="182">
        <v>0</v>
      </c>
      <c r="K48" s="182">
        <v>0</v>
      </c>
    </row>
    <row r="49" spans="1:11" s="11" customFormat="1" ht="22.5" customHeight="1">
      <c r="A49" s="213" t="s">
        <v>88</v>
      </c>
      <c r="B49" s="40" t="s">
        <v>105</v>
      </c>
      <c r="C49" s="218" t="s">
        <v>14</v>
      </c>
      <c r="D49" s="218" t="s">
        <v>16</v>
      </c>
      <c r="E49" s="96"/>
      <c r="F49" s="92"/>
      <c r="G49" s="61">
        <f>G50+G53</f>
        <v>65343</v>
      </c>
      <c r="H49" s="61">
        <f>H50+H53</f>
        <v>0</v>
      </c>
      <c r="I49" s="61">
        <f>I50+I53</f>
        <v>0</v>
      </c>
      <c r="J49" s="61">
        <f>J50+J53</f>
        <v>0</v>
      </c>
      <c r="K49" s="61">
        <f>K50+K53</f>
        <v>0</v>
      </c>
    </row>
    <row r="50" spans="1:11" s="11" customFormat="1" ht="38.25" customHeight="1">
      <c r="A50" s="199" t="s">
        <v>138</v>
      </c>
      <c r="B50" s="276" t="s">
        <v>139</v>
      </c>
      <c r="C50" s="269" t="s">
        <v>14</v>
      </c>
      <c r="D50" s="269" t="s">
        <v>16</v>
      </c>
      <c r="E50" s="270"/>
      <c r="F50" s="208"/>
      <c r="G50" s="271">
        <f t="shared" ref="G50:K51" si="7">G51</f>
        <v>51468</v>
      </c>
      <c r="H50" s="61">
        <f t="shared" si="7"/>
        <v>0</v>
      </c>
      <c r="I50" s="61">
        <f t="shared" si="7"/>
        <v>0</v>
      </c>
      <c r="J50" s="61">
        <f t="shared" si="7"/>
        <v>0</v>
      </c>
      <c r="K50" s="61">
        <f t="shared" si="7"/>
        <v>0</v>
      </c>
    </row>
    <row r="51" spans="1:11" s="11" customFormat="1" ht="21" customHeight="1">
      <c r="A51" s="268" t="s">
        <v>63</v>
      </c>
      <c r="B51" s="99" t="s">
        <v>139</v>
      </c>
      <c r="C51" s="100" t="s">
        <v>14</v>
      </c>
      <c r="D51" s="100" t="s">
        <v>16</v>
      </c>
      <c r="E51" s="92">
        <v>240</v>
      </c>
      <c r="F51" s="92"/>
      <c r="G51" s="61">
        <f t="shared" si="7"/>
        <v>51468</v>
      </c>
      <c r="H51" s="61">
        <f t="shared" si="7"/>
        <v>0</v>
      </c>
      <c r="I51" s="61">
        <f t="shared" si="7"/>
        <v>0</v>
      </c>
      <c r="J51" s="61">
        <f t="shared" si="7"/>
        <v>0</v>
      </c>
      <c r="K51" s="61">
        <f t="shared" si="7"/>
        <v>0</v>
      </c>
    </row>
    <row r="52" spans="1:11" s="11" customFormat="1" ht="14.25" customHeight="1">
      <c r="A52" s="235" t="s">
        <v>76</v>
      </c>
      <c r="B52" s="99" t="s">
        <v>139</v>
      </c>
      <c r="C52" s="100" t="s">
        <v>14</v>
      </c>
      <c r="D52" s="100" t="s">
        <v>16</v>
      </c>
      <c r="E52" s="92">
        <v>244</v>
      </c>
      <c r="F52" s="92"/>
      <c r="G52" s="61">
        <v>51468</v>
      </c>
      <c r="H52" s="62"/>
      <c r="I52" s="62"/>
      <c r="J52" s="42">
        <v>0</v>
      </c>
      <c r="K52" s="42">
        <v>0</v>
      </c>
    </row>
    <row r="53" spans="1:11" s="11" customFormat="1" ht="37.5" customHeight="1">
      <c r="A53" s="268" t="s">
        <v>104</v>
      </c>
      <c r="B53" s="273" t="s">
        <v>107</v>
      </c>
      <c r="C53" s="100" t="s">
        <v>14</v>
      </c>
      <c r="D53" s="100" t="s">
        <v>16</v>
      </c>
      <c r="E53" s="91"/>
      <c r="F53" s="92"/>
      <c r="G53" s="61">
        <f t="shared" ref="G53:K54" si="8">G54</f>
        <v>13875</v>
      </c>
      <c r="H53" s="61">
        <f t="shared" si="8"/>
        <v>0</v>
      </c>
      <c r="I53" s="61">
        <f t="shared" si="8"/>
        <v>0</v>
      </c>
      <c r="J53" s="61">
        <f t="shared" si="8"/>
        <v>0</v>
      </c>
      <c r="K53" s="61">
        <f t="shared" si="8"/>
        <v>0</v>
      </c>
    </row>
    <row r="54" spans="1:11" s="11" customFormat="1" ht="24" customHeight="1">
      <c r="A54" s="199" t="s">
        <v>63</v>
      </c>
      <c r="B54" s="277" t="s">
        <v>107</v>
      </c>
      <c r="C54" s="166" t="s">
        <v>14</v>
      </c>
      <c r="D54" s="166" t="s">
        <v>16</v>
      </c>
      <c r="E54" s="167">
        <v>240</v>
      </c>
      <c r="F54" s="168"/>
      <c r="G54" s="272">
        <f t="shared" si="8"/>
        <v>13875</v>
      </c>
      <c r="H54" s="61">
        <f t="shared" si="8"/>
        <v>0</v>
      </c>
      <c r="I54" s="61">
        <f t="shared" si="8"/>
        <v>0</v>
      </c>
      <c r="J54" s="61">
        <f t="shared" si="8"/>
        <v>0</v>
      </c>
      <c r="K54" s="61">
        <f t="shared" si="8"/>
        <v>0</v>
      </c>
    </row>
    <row r="55" spans="1:11" s="11" customFormat="1" ht="13.5" customHeight="1">
      <c r="A55" s="155" t="s">
        <v>76</v>
      </c>
      <c r="B55" s="117" t="s">
        <v>107</v>
      </c>
      <c r="C55" s="56" t="s">
        <v>14</v>
      </c>
      <c r="D55" s="56" t="s">
        <v>16</v>
      </c>
      <c r="E55" s="81">
        <v>244</v>
      </c>
      <c r="F55" s="208"/>
      <c r="G55" s="61">
        <v>13875</v>
      </c>
      <c r="H55" s="62"/>
      <c r="I55" s="62"/>
      <c r="J55" s="42">
        <v>0</v>
      </c>
      <c r="K55" s="42">
        <v>0</v>
      </c>
    </row>
    <row r="56" spans="1:11" s="11" customFormat="1" ht="23.25" customHeight="1">
      <c r="A56" s="214" t="s">
        <v>109</v>
      </c>
      <c r="B56" s="40" t="s">
        <v>106</v>
      </c>
      <c r="C56" s="218" t="s">
        <v>14</v>
      </c>
      <c r="D56" s="218" t="s">
        <v>16</v>
      </c>
      <c r="E56" s="96"/>
      <c r="F56" s="92"/>
      <c r="G56" s="61">
        <f>G57+G60+G63</f>
        <v>1297000</v>
      </c>
      <c r="H56" s="61">
        <f>H57+H60+H63</f>
        <v>0</v>
      </c>
      <c r="I56" s="61">
        <f>I57+I60+I63</f>
        <v>0</v>
      </c>
      <c r="J56" s="61">
        <f>J57+J60+J63</f>
        <v>52000</v>
      </c>
      <c r="K56" s="61">
        <f>K57+K60+K63</f>
        <v>52000</v>
      </c>
    </row>
    <row r="57" spans="1:11" s="11" customFormat="1" ht="36" customHeight="1">
      <c r="A57" s="214" t="s">
        <v>143</v>
      </c>
      <c r="B57" s="48" t="s">
        <v>140</v>
      </c>
      <c r="C57" s="166" t="s">
        <v>14</v>
      </c>
      <c r="D57" s="166" t="s">
        <v>16</v>
      </c>
      <c r="E57" s="217"/>
      <c r="F57" s="168"/>
      <c r="G57" s="61">
        <f t="shared" ref="G57:K58" si="9">G58</f>
        <v>700000</v>
      </c>
      <c r="H57" s="61">
        <f t="shared" si="9"/>
        <v>0</v>
      </c>
      <c r="I57" s="61">
        <f t="shared" si="9"/>
        <v>0</v>
      </c>
      <c r="J57" s="61">
        <f t="shared" si="9"/>
        <v>0</v>
      </c>
      <c r="K57" s="61">
        <f t="shared" si="9"/>
        <v>0</v>
      </c>
    </row>
    <row r="58" spans="1:11" s="11" customFormat="1" ht="21" customHeight="1">
      <c r="A58" s="214" t="s">
        <v>63</v>
      </c>
      <c r="B58" s="40" t="s">
        <v>140</v>
      </c>
      <c r="C58" s="57" t="s">
        <v>14</v>
      </c>
      <c r="D58" s="57" t="s">
        <v>16</v>
      </c>
      <c r="E58" s="79">
        <v>240</v>
      </c>
      <c r="F58" s="92"/>
      <c r="G58" s="61">
        <v>700000</v>
      </c>
      <c r="H58" s="61">
        <f t="shared" si="9"/>
        <v>0</v>
      </c>
      <c r="I58" s="61">
        <f t="shared" si="9"/>
        <v>0</v>
      </c>
      <c r="J58" s="61">
        <f t="shared" si="9"/>
        <v>0</v>
      </c>
      <c r="K58" s="61">
        <f t="shared" si="9"/>
        <v>0</v>
      </c>
    </row>
    <row r="59" spans="1:11" s="11" customFormat="1" ht="13.5" customHeight="1">
      <c r="A59" s="155" t="s">
        <v>76</v>
      </c>
      <c r="B59" s="219" t="s">
        <v>140</v>
      </c>
      <c r="C59" s="100" t="s">
        <v>14</v>
      </c>
      <c r="D59" s="100" t="s">
        <v>16</v>
      </c>
      <c r="E59" s="92">
        <v>244</v>
      </c>
      <c r="F59" s="92"/>
      <c r="G59" s="61">
        <v>700000</v>
      </c>
      <c r="H59" s="62"/>
      <c r="I59" s="62"/>
      <c r="J59" s="42">
        <v>0</v>
      </c>
      <c r="K59" s="42">
        <v>0</v>
      </c>
    </row>
    <row r="60" spans="1:11" s="11" customFormat="1" ht="42.75" customHeight="1">
      <c r="A60" s="214" t="s">
        <v>141</v>
      </c>
      <c r="B60" s="48" t="s">
        <v>108</v>
      </c>
      <c r="C60" s="166" t="s">
        <v>14</v>
      </c>
      <c r="D60" s="166" t="s">
        <v>16</v>
      </c>
      <c r="E60" s="217"/>
      <c r="F60" s="168"/>
      <c r="G60" s="61">
        <f t="shared" ref="G60:K61" si="10">G61</f>
        <v>70000</v>
      </c>
      <c r="H60" s="61">
        <f t="shared" si="10"/>
        <v>0</v>
      </c>
      <c r="I60" s="61">
        <f t="shared" si="10"/>
        <v>0</v>
      </c>
      <c r="J60" s="61">
        <f t="shared" si="10"/>
        <v>52000</v>
      </c>
      <c r="K60" s="61">
        <f t="shared" si="10"/>
        <v>52000</v>
      </c>
    </row>
    <row r="61" spans="1:11" s="11" customFormat="1" ht="21.75" customHeight="1">
      <c r="A61" s="214" t="s">
        <v>63</v>
      </c>
      <c r="B61" s="40" t="s">
        <v>108</v>
      </c>
      <c r="C61" s="57" t="s">
        <v>14</v>
      </c>
      <c r="D61" s="57" t="s">
        <v>16</v>
      </c>
      <c r="E61" s="79">
        <v>240</v>
      </c>
      <c r="F61" s="92"/>
      <c r="G61" s="61">
        <f t="shared" si="10"/>
        <v>70000</v>
      </c>
      <c r="H61" s="61">
        <f t="shared" si="10"/>
        <v>0</v>
      </c>
      <c r="I61" s="61">
        <f t="shared" si="10"/>
        <v>0</v>
      </c>
      <c r="J61" s="61">
        <f t="shared" si="10"/>
        <v>52000</v>
      </c>
      <c r="K61" s="61">
        <f t="shared" si="10"/>
        <v>52000</v>
      </c>
    </row>
    <row r="62" spans="1:11" s="11" customFormat="1" ht="12.75" customHeight="1">
      <c r="A62" s="155" t="s">
        <v>76</v>
      </c>
      <c r="B62" s="219" t="s">
        <v>108</v>
      </c>
      <c r="C62" s="100" t="s">
        <v>14</v>
      </c>
      <c r="D62" s="100" t="s">
        <v>16</v>
      </c>
      <c r="E62" s="92">
        <v>244</v>
      </c>
      <c r="F62" s="92"/>
      <c r="G62" s="61">
        <v>70000</v>
      </c>
      <c r="H62" s="62"/>
      <c r="I62" s="62"/>
      <c r="J62" s="42">
        <v>52000</v>
      </c>
      <c r="K62" s="42">
        <v>52000</v>
      </c>
    </row>
    <row r="63" spans="1:11" s="11" customFormat="1" ht="41.25" customHeight="1">
      <c r="A63" s="214" t="s">
        <v>142</v>
      </c>
      <c r="B63" s="48" t="s">
        <v>108</v>
      </c>
      <c r="C63" s="166" t="s">
        <v>14</v>
      </c>
      <c r="D63" s="166" t="s">
        <v>16</v>
      </c>
      <c r="E63" s="217"/>
      <c r="F63" s="168"/>
      <c r="G63" s="61">
        <f t="shared" ref="G63:K64" si="11">G64</f>
        <v>527000</v>
      </c>
      <c r="H63" s="61">
        <f t="shared" si="11"/>
        <v>0</v>
      </c>
      <c r="I63" s="61">
        <f t="shared" si="11"/>
        <v>0</v>
      </c>
      <c r="J63" s="61">
        <f t="shared" si="11"/>
        <v>0</v>
      </c>
      <c r="K63" s="61">
        <f t="shared" si="11"/>
        <v>0</v>
      </c>
    </row>
    <row r="64" spans="1:11" s="11" customFormat="1" ht="22.5" customHeight="1">
      <c r="A64" s="214" t="s">
        <v>63</v>
      </c>
      <c r="B64" s="40" t="s">
        <v>108</v>
      </c>
      <c r="C64" s="57" t="s">
        <v>14</v>
      </c>
      <c r="D64" s="57" t="s">
        <v>16</v>
      </c>
      <c r="E64" s="79">
        <v>240</v>
      </c>
      <c r="F64" s="92"/>
      <c r="G64" s="61">
        <f t="shared" si="11"/>
        <v>527000</v>
      </c>
      <c r="H64" s="61">
        <f t="shared" si="11"/>
        <v>0</v>
      </c>
      <c r="I64" s="61">
        <f t="shared" si="11"/>
        <v>0</v>
      </c>
      <c r="J64" s="61">
        <f t="shared" si="11"/>
        <v>0</v>
      </c>
      <c r="K64" s="61">
        <f t="shared" si="11"/>
        <v>0</v>
      </c>
    </row>
    <row r="65" spans="1:11" s="11" customFormat="1" ht="14.25" customHeight="1">
      <c r="A65" s="155" t="s">
        <v>76</v>
      </c>
      <c r="B65" s="219" t="s">
        <v>108</v>
      </c>
      <c r="C65" s="100" t="s">
        <v>14</v>
      </c>
      <c r="D65" s="100" t="s">
        <v>16</v>
      </c>
      <c r="E65" s="92">
        <v>244</v>
      </c>
      <c r="F65" s="92"/>
      <c r="G65" s="61">
        <v>527000</v>
      </c>
      <c r="H65" s="62"/>
      <c r="I65" s="62"/>
      <c r="J65" s="42">
        <v>0</v>
      </c>
      <c r="K65" s="42">
        <v>0</v>
      </c>
    </row>
    <row r="66" spans="1:11" ht="33.75" customHeight="1">
      <c r="A66" s="216" t="s">
        <v>77</v>
      </c>
      <c r="B66" s="160" t="s">
        <v>39</v>
      </c>
      <c r="C66" s="209" t="s">
        <v>17</v>
      </c>
      <c r="D66" s="209" t="s">
        <v>18</v>
      </c>
      <c r="E66" s="210" t="s">
        <v>10</v>
      </c>
      <c r="F66" s="211"/>
      <c r="G66" s="212">
        <f>G67+G92</f>
        <v>5707287.8799999999</v>
      </c>
      <c r="H66" s="212">
        <f>H67+H92</f>
        <v>0</v>
      </c>
      <c r="I66" s="212">
        <f>I67+I92</f>
        <v>0</v>
      </c>
      <c r="J66" s="212">
        <f>J67+J92</f>
        <v>671296</v>
      </c>
      <c r="K66" s="212">
        <f>K67+K92</f>
        <v>671296</v>
      </c>
    </row>
    <row r="67" spans="1:11" s="11" customFormat="1" ht="21.75" customHeight="1">
      <c r="A67" s="215" t="s">
        <v>78</v>
      </c>
      <c r="B67" s="112" t="s">
        <v>40</v>
      </c>
      <c r="C67" s="113" t="s">
        <v>17</v>
      </c>
      <c r="D67" s="113" t="s">
        <v>18</v>
      </c>
      <c r="E67" s="67" t="s">
        <v>10</v>
      </c>
      <c r="F67" s="131"/>
      <c r="G67" s="114">
        <f>G68+G72+G88</f>
        <v>5607287.8799999999</v>
      </c>
      <c r="H67" s="114">
        <f>H68+H72+H88</f>
        <v>0</v>
      </c>
      <c r="I67" s="114">
        <f>I68+I72+I88</f>
        <v>0</v>
      </c>
      <c r="J67" s="114">
        <f>J68+J72+J88</f>
        <v>671296</v>
      </c>
      <c r="K67" s="114">
        <f>K68+K72+K88</f>
        <v>671296</v>
      </c>
    </row>
    <row r="68" spans="1:11" s="11" customFormat="1" ht="21" customHeight="1">
      <c r="A68" s="132" t="s">
        <v>36</v>
      </c>
      <c r="B68" s="96" t="s">
        <v>41</v>
      </c>
      <c r="C68" s="133" t="s">
        <v>17</v>
      </c>
      <c r="D68" s="133" t="s">
        <v>18</v>
      </c>
      <c r="E68" s="134"/>
      <c r="F68" s="96"/>
      <c r="G68" s="234">
        <f>G69</f>
        <v>875187.88</v>
      </c>
      <c r="H68" s="135">
        <f>H69</f>
        <v>0</v>
      </c>
      <c r="I68" s="135">
        <f>I69</f>
        <v>0</v>
      </c>
      <c r="J68" s="234">
        <f>J69</f>
        <v>632396</v>
      </c>
      <c r="K68" s="234">
        <f>K69</f>
        <v>632396</v>
      </c>
    </row>
    <row r="69" spans="1:11" s="11" customFormat="1" ht="29.25" customHeight="1">
      <c r="A69" s="17" t="s">
        <v>79</v>
      </c>
      <c r="B69" s="115" t="s">
        <v>42</v>
      </c>
      <c r="C69" s="116" t="s">
        <v>17</v>
      </c>
      <c r="D69" s="116" t="s">
        <v>18</v>
      </c>
      <c r="E69" s="118"/>
      <c r="F69" s="90"/>
      <c r="G69" s="122">
        <f>G70</f>
        <v>875187.88</v>
      </c>
      <c r="H69" s="44"/>
      <c r="I69" s="44"/>
      <c r="J69" s="45">
        <f>J70</f>
        <v>632396</v>
      </c>
      <c r="K69" s="45">
        <f>K70</f>
        <v>632396</v>
      </c>
    </row>
    <row r="70" spans="1:11" ht="20.25" customHeight="1">
      <c r="A70" s="20" t="s">
        <v>62</v>
      </c>
      <c r="B70" s="115" t="s">
        <v>42</v>
      </c>
      <c r="C70" s="116" t="s">
        <v>17</v>
      </c>
      <c r="D70" s="116" t="s">
        <v>18</v>
      </c>
      <c r="E70" s="118" t="s">
        <v>11</v>
      </c>
      <c r="F70" s="90"/>
      <c r="G70" s="122">
        <f>G71</f>
        <v>875187.88</v>
      </c>
      <c r="H70" s="32"/>
      <c r="I70" s="32"/>
      <c r="J70" s="45">
        <f>J71</f>
        <v>632396</v>
      </c>
      <c r="K70" s="45">
        <f>K71</f>
        <v>632396</v>
      </c>
    </row>
    <row r="71" spans="1:11" ht="13.5" customHeight="1">
      <c r="A71" s="13" t="s">
        <v>76</v>
      </c>
      <c r="B71" s="115" t="s">
        <v>42</v>
      </c>
      <c r="C71" s="116" t="s">
        <v>17</v>
      </c>
      <c r="D71" s="116" t="s">
        <v>18</v>
      </c>
      <c r="E71" s="118" t="s">
        <v>68</v>
      </c>
      <c r="F71" s="90"/>
      <c r="G71" s="122">
        <v>875187.88</v>
      </c>
      <c r="H71" s="32"/>
      <c r="I71" s="32"/>
      <c r="J71" s="45">
        <v>632396</v>
      </c>
      <c r="K71" s="45">
        <v>632396</v>
      </c>
    </row>
    <row r="72" spans="1:11" ht="21.75" customHeight="1">
      <c r="A72" s="254" t="s">
        <v>80</v>
      </c>
      <c r="B72" s="255" t="s">
        <v>70</v>
      </c>
      <c r="C72" s="133" t="s">
        <v>17</v>
      </c>
      <c r="D72" s="133" t="s">
        <v>18</v>
      </c>
      <c r="E72" s="134"/>
      <c r="F72" s="96"/>
      <c r="G72" s="135">
        <f>G73+G76+G79+G82+G85</f>
        <v>4632100</v>
      </c>
      <c r="H72" s="135">
        <f>H73+H76+H79+H82+H85</f>
        <v>0</v>
      </c>
      <c r="I72" s="135">
        <f>I73+I76+I79+I82+I85</f>
        <v>0</v>
      </c>
      <c r="J72" s="135">
        <f>J73+J76+J79+J82+J85</f>
        <v>38900</v>
      </c>
      <c r="K72" s="135">
        <f>K73+K76+K79+K82+K85</f>
        <v>38900</v>
      </c>
    </row>
    <row r="73" spans="1:11" ht="32.25" customHeight="1">
      <c r="A73" s="16" t="s">
        <v>79</v>
      </c>
      <c r="B73" s="115" t="s">
        <v>43</v>
      </c>
      <c r="C73" s="117" t="s">
        <v>17</v>
      </c>
      <c r="D73" s="117" t="s">
        <v>18</v>
      </c>
      <c r="E73" s="119"/>
      <c r="F73" s="127"/>
      <c r="G73" s="123">
        <f t="shared" ref="G73:K74" si="12">G74</f>
        <v>238100</v>
      </c>
      <c r="H73" s="123">
        <f t="shared" si="12"/>
        <v>0</v>
      </c>
      <c r="I73" s="123">
        <f t="shared" si="12"/>
        <v>0</v>
      </c>
      <c r="J73" s="123">
        <f t="shared" si="12"/>
        <v>0</v>
      </c>
      <c r="K73" s="123">
        <f t="shared" si="12"/>
        <v>0</v>
      </c>
    </row>
    <row r="74" spans="1:11" ht="20.25" customHeight="1">
      <c r="A74" s="162" t="s">
        <v>62</v>
      </c>
      <c r="B74" s="177" t="s">
        <v>43</v>
      </c>
      <c r="C74" s="64" t="s">
        <v>17</v>
      </c>
      <c r="D74" s="116" t="s">
        <v>18</v>
      </c>
      <c r="E74" s="118" t="s">
        <v>11</v>
      </c>
      <c r="F74" s="90"/>
      <c r="G74" s="122">
        <f t="shared" si="12"/>
        <v>238100</v>
      </c>
      <c r="H74" s="122">
        <f t="shared" si="12"/>
        <v>0</v>
      </c>
      <c r="I74" s="122">
        <f t="shared" si="12"/>
        <v>0</v>
      </c>
      <c r="J74" s="122">
        <f t="shared" si="12"/>
        <v>0</v>
      </c>
      <c r="K74" s="122">
        <f t="shared" si="12"/>
        <v>0</v>
      </c>
    </row>
    <row r="75" spans="1:11" ht="14.25" customHeight="1">
      <c r="A75" s="235" t="s">
        <v>76</v>
      </c>
      <c r="B75" s="177" t="s">
        <v>43</v>
      </c>
      <c r="C75" s="236" t="s">
        <v>17</v>
      </c>
      <c r="D75" s="237" t="s">
        <v>18</v>
      </c>
      <c r="E75" s="76" t="s">
        <v>68</v>
      </c>
      <c r="F75" s="198"/>
      <c r="G75" s="238">
        <v>238100</v>
      </c>
      <c r="H75" s="32"/>
      <c r="I75" s="32"/>
      <c r="J75" s="182">
        <v>0</v>
      </c>
      <c r="K75" s="182">
        <v>0</v>
      </c>
    </row>
    <row r="76" spans="1:11" ht="42" customHeight="1">
      <c r="A76" s="14" t="s">
        <v>124</v>
      </c>
      <c r="B76" s="241" t="s">
        <v>126</v>
      </c>
      <c r="C76" s="117" t="s">
        <v>17</v>
      </c>
      <c r="D76" s="117" t="s">
        <v>18</v>
      </c>
      <c r="E76" s="90"/>
      <c r="F76" s="90"/>
      <c r="G76" s="227">
        <f t="shared" ref="G76:K77" si="13">G77</f>
        <v>3900000</v>
      </c>
      <c r="H76" s="227">
        <f t="shared" si="13"/>
        <v>0</v>
      </c>
      <c r="I76" s="227">
        <f t="shared" si="13"/>
        <v>0</v>
      </c>
      <c r="J76" s="227">
        <f t="shared" si="13"/>
        <v>38900</v>
      </c>
      <c r="K76" s="227">
        <f t="shared" si="13"/>
        <v>38900</v>
      </c>
    </row>
    <row r="77" spans="1:11" ht="19.5" customHeight="1">
      <c r="A77" s="20" t="s">
        <v>125</v>
      </c>
      <c r="B77" s="241" t="s">
        <v>126</v>
      </c>
      <c r="C77" s="64" t="s">
        <v>17</v>
      </c>
      <c r="D77" s="116" t="s">
        <v>18</v>
      </c>
      <c r="E77" s="90" t="s">
        <v>11</v>
      </c>
      <c r="F77" s="90"/>
      <c r="G77" s="227">
        <f t="shared" si="13"/>
        <v>3900000</v>
      </c>
      <c r="H77" s="227">
        <f t="shared" si="13"/>
        <v>0</v>
      </c>
      <c r="I77" s="227">
        <f t="shared" si="13"/>
        <v>0</v>
      </c>
      <c r="J77" s="227">
        <f t="shared" si="13"/>
        <v>38900</v>
      </c>
      <c r="K77" s="227">
        <f t="shared" si="13"/>
        <v>38900</v>
      </c>
    </row>
    <row r="78" spans="1:11" ht="14.25" customHeight="1">
      <c r="A78" s="162" t="s">
        <v>86</v>
      </c>
      <c r="B78" s="243" t="s">
        <v>126</v>
      </c>
      <c r="C78" s="236" t="s">
        <v>17</v>
      </c>
      <c r="D78" s="237" t="s">
        <v>18</v>
      </c>
      <c r="E78" s="198" t="s">
        <v>68</v>
      </c>
      <c r="F78" s="198"/>
      <c r="G78" s="227">
        <v>3900000</v>
      </c>
      <c r="H78" s="62"/>
      <c r="I78" s="62"/>
      <c r="J78" s="42">
        <v>38900</v>
      </c>
      <c r="K78" s="42">
        <v>38900</v>
      </c>
    </row>
    <row r="79" spans="1:11" ht="45.75" customHeight="1">
      <c r="A79" s="252" t="s">
        <v>127</v>
      </c>
      <c r="B79" s="243" t="s">
        <v>128</v>
      </c>
      <c r="C79" s="117" t="s">
        <v>17</v>
      </c>
      <c r="D79" s="117" t="s">
        <v>18</v>
      </c>
      <c r="E79" s="90"/>
      <c r="F79" s="90"/>
      <c r="G79" s="246">
        <f t="shared" ref="G79:K80" si="14">G80</f>
        <v>100000</v>
      </c>
      <c r="H79" s="246">
        <f t="shared" si="14"/>
        <v>0</v>
      </c>
      <c r="I79" s="246">
        <f t="shared" si="14"/>
        <v>0</v>
      </c>
      <c r="J79" s="246">
        <f t="shared" si="14"/>
        <v>0</v>
      </c>
      <c r="K79" s="246">
        <f t="shared" si="14"/>
        <v>0</v>
      </c>
    </row>
    <row r="80" spans="1:11" ht="23.25" customHeight="1">
      <c r="A80" s="162" t="s">
        <v>125</v>
      </c>
      <c r="B80" s="253" t="s">
        <v>128</v>
      </c>
      <c r="C80" s="64" t="s">
        <v>17</v>
      </c>
      <c r="D80" s="64" t="s">
        <v>18</v>
      </c>
      <c r="E80" s="198" t="s">
        <v>11</v>
      </c>
      <c r="F80" s="90"/>
      <c r="G80" s="246">
        <f t="shared" si="14"/>
        <v>100000</v>
      </c>
      <c r="H80" s="246">
        <f t="shared" si="14"/>
        <v>0</v>
      </c>
      <c r="I80" s="246">
        <f t="shared" si="14"/>
        <v>0</v>
      </c>
      <c r="J80" s="246">
        <f t="shared" si="14"/>
        <v>0</v>
      </c>
      <c r="K80" s="246">
        <f t="shared" si="14"/>
        <v>0</v>
      </c>
    </row>
    <row r="81" spans="1:11" ht="13.5" customHeight="1">
      <c r="A81" s="20" t="s">
        <v>86</v>
      </c>
      <c r="B81" s="251" t="s">
        <v>128</v>
      </c>
      <c r="C81" s="99" t="s">
        <v>17</v>
      </c>
      <c r="D81" s="99" t="s">
        <v>18</v>
      </c>
      <c r="E81" s="90" t="s">
        <v>68</v>
      </c>
      <c r="F81" s="90"/>
      <c r="G81" s="246">
        <v>100000</v>
      </c>
      <c r="H81" s="247"/>
      <c r="I81" s="247"/>
      <c r="J81" s="248">
        <v>0</v>
      </c>
      <c r="K81" s="248">
        <v>0</v>
      </c>
    </row>
    <row r="82" spans="1:11" s="11" customFormat="1" ht="29.25" customHeight="1">
      <c r="A82" s="242" t="s">
        <v>37</v>
      </c>
      <c r="B82" s="249" t="s">
        <v>65</v>
      </c>
      <c r="C82" s="250" t="s">
        <v>17</v>
      </c>
      <c r="D82" s="250" t="s">
        <v>18</v>
      </c>
      <c r="E82" s="193"/>
      <c r="F82" s="193"/>
      <c r="G82" s="240">
        <f t="shared" ref="G82:K83" si="15">G83</f>
        <v>354000</v>
      </c>
      <c r="H82" s="240">
        <f t="shared" si="15"/>
        <v>0</v>
      </c>
      <c r="I82" s="240">
        <f t="shared" si="15"/>
        <v>0</v>
      </c>
      <c r="J82" s="240">
        <f t="shared" si="15"/>
        <v>0</v>
      </c>
      <c r="K82" s="240">
        <f t="shared" si="15"/>
        <v>0</v>
      </c>
    </row>
    <row r="83" spans="1:11" ht="21" customHeight="1">
      <c r="A83" s="13" t="s">
        <v>62</v>
      </c>
      <c r="B83" s="54" t="s">
        <v>65</v>
      </c>
      <c r="C83" s="178" t="s">
        <v>17</v>
      </c>
      <c r="D83" s="178" t="s">
        <v>18</v>
      </c>
      <c r="E83" s="239" t="s">
        <v>11</v>
      </c>
      <c r="F83" s="89"/>
      <c r="G83" s="121">
        <f t="shared" si="15"/>
        <v>354000</v>
      </c>
      <c r="H83" s="121">
        <f t="shared" si="15"/>
        <v>0</v>
      </c>
      <c r="I83" s="121">
        <f t="shared" si="15"/>
        <v>0</v>
      </c>
      <c r="J83" s="121">
        <f t="shared" si="15"/>
        <v>0</v>
      </c>
      <c r="K83" s="121">
        <f t="shared" si="15"/>
        <v>0</v>
      </c>
    </row>
    <row r="84" spans="1:11" ht="13.5" customHeight="1">
      <c r="A84" s="179" t="s">
        <v>76</v>
      </c>
      <c r="B84" s="55" t="s">
        <v>65</v>
      </c>
      <c r="C84" s="40" t="s">
        <v>17</v>
      </c>
      <c r="D84" s="40" t="s">
        <v>18</v>
      </c>
      <c r="E84" s="60" t="s">
        <v>68</v>
      </c>
      <c r="F84" s="89"/>
      <c r="G84" s="121">
        <v>354000</v>
      </c>
      <c r="H84" s="32"/>
      <c r="I84" s="32"/>
      <c r="J84" s="42">
        <v>0</v>
      </c>
      <c r="K84" s="42">
        <v>0</v>
      </c>
    </row>
    <row r="85" spans="1:11" s="11" customFormat="1" ht="40.5" customHeight="1">
      <c r="A85" s="23" t="s">
        <v>53</v>
      </c>
      <c r="B85" s="54" t="s">
        <v>64</v>
      </c>
      <c r="C85" s="40" t="s">
        <v>17</v>
      </c>
      <c r="D85" s="40" t="s">
        <v>18</v>
      </c>
      <c r="E85" s="60"/>
      <c r="F85" s="89"/>
      <c r="G85" s="121">
        <f t="shared" ref="G85:K86" si="16">G86</f>
        <v>40000</v>
      </c>
      <c r="H85" s="121">
        <f t="shared" si="16"/>
        <v>0</v>
      </c>
      <c r="I85" s="121">
        <f t="shared" si="16"/>
        <v>0</v>
      </c>
      <c r="J85" s="121">
        <f t="shared" si="16"/>
        <v>0</v>
      </c>
      <c r="K85" s="121">
        <f t="shared" si="16"/>
        <v>0</v>
      </c>
    </row>
    <row r="86" spans="1:11" ht="19.5" customHeight="1">
      <c r="A86" s="155" t="s">
        <v>62</v>
      </c>
      <c r="B86" s="194" t="s">
        <v>64</v>
      </c>
      <c r="C86" s="56" t="s">
        <v>17</v>
      </c>
      <c r="D86" s="56" t="s">
        <v>18</v>
      </c>
      <c r="E86" s="75" t="s">
        <v>11</v>
      </c>
      <c r="F86" s="181"/>
      <c r="G86" s="195">
        <f t="shared" si="16"/>
        <v>40000</v>
      </c>
      <c r="H86" s="195">
        <f t="shared" si="16"/>
        <v>0</v>
      </c>
      <c r="I86" s="195">
        <f t="shared" si="16"/>
        <v>0</v>
      </c>
      <c r="J86" s="195">
        <f t="shared" si="16"/>
        <v>0</v>
      </c>
      <c r="K86" s="195">
        <f t="shared" si="16"/>
        <v>0</v>
      </c>
    </row>
    <row r="87" spans="1:11" ht="14.25" customHeight="1">
      <c r="A87" s="20" t="s">
        <v>76</v>
      </c>
      <c r="B87" s="244" t="s">
        <v>64</v>
      </c>
      <c r="C87" s="100" t="s">
        <v>17</v>
      </c>
      <c r="D87" s="100" t="s">
        <v>18</v>
      </c>
      <c r="E87" s="89" t="s">
        <v>68</v>
      </c>
      <c r="F87" s="89"/>
      <c r="G87" s="245">
        <v>40000</v>
      </c>
      <c r="H87" s="62"/>
      <c r="I87" s="62"/>
      <c r="J87" s="42">
        <v>0</v>
      </c>
      <c r="K87" s="42">
        <v>0</v>
      </c>
    </row>
    <row r="88" spans="1:11" s="11" customFormat="1" ht="21" customHeight="1">
      <c r="A88" s="256" t="s">
        <v>81</v>
      </c>
      <c r="B88" s="257" t="s">
        <v>61</v>
      </c>
      <c r="C88" s="258" t="s">
        <v>17</v>
      </c>
      <c r="D88" s="258" t="s">
        <v>18</v>
      </c>
      <c r="E88" s="259" t="s">
        <v>10</v>
      </c>
      <c r="F88" s="257"/>
      <c r="G88" s="260">
        <f t="shared" ref="G88:K90" si="17">G89</f>
        <v>100000</v>
      </c>
      <c r="H88" s="260">
        <f t="shared" si="17"/>
        <v>0</v>
      </c>
      <c r="I88" s="260">
        <f t="shared" si="17"/>
        <v>0</v>
      </c>
      <c r="J88" s="260">
        <f t="shared" si="17"/>
        <v>0</v>
      </c>
      <c r="K88" s="260">
        <f t="shared" si="17"/>
        <v>0</v>
      </c>
    </row>
    <row r="89" spans="1:11" ht="31.5" customHeight="1">
      <c r="A89" s="16" t="s">
        <v>79</v>
      </c>
      <c r="B89" s="115" t="s">
        <v>44</v>
      </c>
      <c r="C89" s="117" t="s">
        <v>17</v>
      </c>
      <c r="D89" s="117" t="s">
        <v>18</v>
      </c>
      <c r="E89" s="119" t="s">
        <v>10</v>
      </c>
      <c r="F89" s="127"/>
      <c r="G89" s="122">
        <f>G90</f>
        <v>100000</v>
      </c>
      <c r="H89" s="122">
        <f t="shared" si="17"/>
        <v>0</v>
      </c>
      <c r="I89" s="122">
        <f t="shared" si="17"/>
        <v>0</v>
      </c>
      <c r="J89" s="122">
        <f t="shared" si="17"/>
        <v>0</v>
      </c>
      <c r="K89" s="122">
        <f t="shared" si="17"/>
        <v>0</v>
      </c>
    </row>
    <row r="90" spans="1:11" ht="20.25" customHeight="1">
      <c r="A90" s="20" t="s">
        <v>62</v>
      </c>
      <c r="B90" s="115" t="s">
        <v>44</v>
      </c>
      <c r="C90" s="116" t="s">
        <v>17</v>
      </c>
      <c r="D90" s="116" t="s">
        <v>18</v>
      </c>
      <c r="E90" s="118" t="s">
        <v>11</v>
      </c>
      <c r="F90" s="90"/>
      <c r="G90" s="122">
        <f>G91</f>
        <v>100000</v>
      </c>
      <c r="H90" s="122">
        <f t="shared" si="17"/>
        <v>0</v>
      </c>
      <c r="I90" s="122">
        <f t="shared" si="17"/>
        <v>0</v>
      </c>
      <c r="J90" s="122">
        <f t="shared" si="17"/>
        <v>0</v>
      </c>
      <c r="K90" s="122">
        <f t="shared" si="17"/>
        <v>0</v>
      </c>
    </row>
    <row r="91" spans="1:11" ht="14.25" customHeight="1">
      <c r="A91" s="13" t="s">
        <v>76</v>
      </c>
      <c r="B91" s="115" t="s">
        <v>44</v>
      </c>
      <c r="C91" s="116" t="s">
        <v>17</v>
      </c>
      <c r="D91" s="116" t="s">
        <v>18</v>
      </c>
      <c r="E91" s="118" t="s">
        <v>68</v>
      </c>
      <c r="F91" s="90"/>
      <c r="G91" s="122">
        <v>100000</v>
      </c>
      <c r="H91" s="148"/>
      <c r="I91" s="148"/>
      <c r="J91" s="45">
        <v>0</v>
      </c>
      <c r="K91" s="45">
        <v>0</v>
      </c>
    </row>
    <row r="92" spans="1:11" s="12" customFormat="1" ht="31.5" customHeight="1">
      <c r="A92" s="136" t="s">
        <v>82</v>
      </c>
      <c r="B92" s="72" t="s">
        <v>45</v>
      </c>
      <c r="C92" s="113" t="s">
        <v>17</v>
      </c>
      <c r="D92" s="113" t="s">
        <v>18</v>
      </c>
      <c r="E92" s="137" t="s">
        <v>10</v>
      </c>
      <c r="F92" s="68"/>
      <c r="G92" s="138">
        <f>G93</f>
        <v>100000</v>
      </c>
      <c r="H92" s="138">
        <f>H93</f>
        <v>0</v>
      </c>
      <c r="I92" s="138">
        <f>I93</f>
        <v>0</v>
      </c>
      <c r="J92" s="138">
        <f>J93</f>
        <v>0</v>
      </c>
      <c r="K92" s="138">
        <f>K93</f>
        <v>0</v>
      </c>
    </row>
    <row r="93" spans="1:11" s="11" customFormat="1" ht="30" customHeight="1">
      <c r="A93" s="26" t="s">
        <v>38</v>
      </c>
      <c r="B93" s="157" t="s">
        <v>46</v>
      </c>
      <c r="C93" s="40" t="s">
        <v>17</v>
      </c>
      <c r="D93" s="40" t="s">
        <v>18</v>
      </c>
      <c r="E93" s="60"/>
      <c r="F93" s="89"/>
      <c r="G93" s="125">
        <f>G94</f>
        <v>100000</v>
      </c>
      <c r="H93" s="125">
        <f t="shared" ref="H93:K95" si="18">H94</f>
        <v>0</v>
      </c>
      <c r="I93" s="125">
        <f t="shared" si="18"/>
        <v>0</v>
      </c>
      <c r="J93" s="125">
        <f t="shared" si="18"/>
        <v>0</v>
      </c>
      <c r="K93" s="125">
        <f t="shared" si="18"/>
        <v>0</v>
      </c>
    </row>
    <row r="94" spans="1:11" ht="35.25" customHeight="1">
      <c r="A94" s="14" t="s">
        <v>120</v>
      </c>
      <c r="B94" s="174" t="s">
        <v>47</v>
      </c>
      <c r="C94" s="48" t="s">
        <v>17</v>
      </c>
      <c r="D94" s="48" t="s">
        <v>18</v>
      </c>
      <c r="E94" s="120" t="s">
        <v>10</v>
      </c>
      <c r="F94" s="128"/>
      <c r="G94" s="124">
        <f>G95</f>
        <v>100000</v>
      </c>
      <c r="H94" s="124">
        <f t="shared" si="18"/>
        <v>0</v>
      </c>
      <c r="I94" s="124">
        <f t="shared" si="18"/>
        <v>0</v>
      </c>
      <c r="J94" s="124">
        <f t="shared" si="18"/>
        <v>0</v>
      </c>
      <c r="K94" s="124">
        <f t="shared" si="18"/>
        <v>0</v>
      </c>
    </row>
    <row r="95" spans="1:11" ht="21.75" customHeight="1">
      <c r="A95" s="21" t="s">
        <v>62</v>
      </c>
      <c r="B95" s="174" t="s">
        <v>47</v>
      </c>
      <c r="C95" s="40" t="s">
        <v>17</v>
      </c>
      <c r="D95" s="40" t="s">
        <v>18</v>
      </c>
      <c r="E95" s="60" t="s">
        <v>11</v>
      </c>
      <c r="F95" s="89"/>
      <c r="G95" s="126">
        <f>G96</f>
        <v>100000</v>
      </c>
      <c r="H95" s="126">
        <f t="shared" si="18"/>
        <v>0</v>
      </c>
      <c r="I95" s="126">
        <f t="shared" si="18"/>
        <v>0</v>
      </c>
      <c r="J95" s="126">
        <f t="shared" si="18"/>
        <v>0</v>
      </c>
      <c r="K95" s="126">
        <f t="shared" si="18"/>
        <v>0</v>
      </c>
    </row>
    <row r="96" spans="1:11" ht="12.75" customHeight="1">
      <c r="A96" s="155" t="s">
        <v>76</v>
      </c>
      <c r="B96" s="174" t="s">
        <v>47</v>
      </c>
      <c r="C96" s="56" t="s">
        <v>17</v>
      </c>
      <c r="D96" s="56" t="s">
        <v>18</v>
      </c>
      <c r="E96" s="75" t="s">
        <v>68</v>
      </c>
      <c r="F96" s="181"/>
      <c r="G96" s="180">
        <v>100000</v>
      </c>
      <c r="H96" s="32"/>
      <c r="I96" s="32"/>
      <c r="J96" s="182">
        <v>0</v>
      </c>
      <c r="K96" s="182">
        <v>0</v>
      </c>
    </row>
    <row r="97" spans="1:11" ht="26.25" customHeight="1">
      <c r="A97" s="188" t="s">
        <v>89</v>
      </c>
      <c r="B97" s="189" t="s">
        <v>84</v>
      </c>
      <c r="C97" s="226" t="s">
        <v>20</v>
      </c>
      <c r="D97" s="226" t="s">
        <v>8</v>
      </c>
      <c r="E97" s="149"/>
      <c r="F97" s="149"/>
      <c r="G97" s="190">
        <f>G98</f>
        <v>959088.75</v>
      </c>
      <c r="H97" s="190">
        <f>H98+H108</f>
        <v>0</v>
      </c>
      <c r="I97" s="190">
        <f>I98+I108</f>
        <v>0</v>
      </c>
      <c r="J97" s="190">
        <f>J98+J108</f>
        <v>14300</v>
      </c>
      <c r="K97" s="190">
        <f>K98+K108</f>
        <v>14300</v>
      </c>
    </row>
    <row r="98" spans="1:11" ht="20.25" customHeight="1">
      <c r="A98" s="185" t="s">
        <v>83</v>
      </c>
      <c r="B98" s="63" t="s">
        <v>85</v>
      </c>
      <c r="C98" s="99" t="s">
        <v>20</v>
      </c>
      <c r="D98" s="99" t="s">
        <v>8</v>
      </c>
      <c r="E98" s="89"/>
      <c r="F98" s="89"/>
      <c r="G98" s="227">
        <f>G99+G102</f>
        <v>959088.75</v>
      </c>
      <c r="H98" s="227">
        <f>H99+H102</f>
        <v>0</v>
      </c>
      <c r="I98" s="227">
        <f>I99+I102</f>
        <v>0</v>
      </c>
      <c r="J98" s="227">
        <f>J99+J102</f>
        <v>14300</v>
      </c>
      <c r="K98" s="227">
        <f>K99+K102</f>
        <v>14300</v>
      </c>
    </row>
    <row r="99" spans="1:11" ht="32.25" customHeight="1">
      <c r="A99" s="200" t="s">
        <v>129</v>
      </c>
      <c r="B99" s="65" t="s">
        <v>90</v>
      </c>
      <c r="C99" s="99" t="s">
        <v>20</v>
      </c>
      <c r="D99" s="99" t="s">
        <v>8</v>
      </c>
      <c r="E99" s="89"/>
      <c r="F99" s="89"/>
      <c r="G99" s="227">
        <f t="shared" ref="G99:K100" si="19">G100</f>
        <v>18294.75</v>
      </c>
      <c r="H99" s="227">
        <f t="shared" si="19"/>
        <v>0</v>
      </c>
      <c r="I99" s="227">
        <f t="shared" si="19"/>
        <v>0</v>
      </c>
      <c r="J99" s="227">
        <f t="shared" si="19"/>
        <v>14300</v>
      </c>
      <c r="K99" s="227">
        <f t="shared" si="19"/>
        <v>14300</v>
      </c>
    </row>
    <row r="100" spans="1:11" ht="20.25" customHeight="1">
      <c r="A100" s="192" t="s">
        <v>63</v>
      </c>
      <c r="B100" s="65" t="s">
        <v>90</v>
      </c>
      <c r="C100" s="99" t="s">
        <v>20</v>
      </c>
      <c r="D100" s="100" t="s">
        <v>8</v>
      </c>
      <c r="E100" s="89" t="s">
        <v>11</v>
      </c>
      <c r="F100" s="89"/>
      <c r="G100" s="227">
        <f t="shared" si="19"/>
        <v>18294.75</v>
      </c>
      <c r="H100" s="227">
        <f t="shared" si="19"/>
        <v>0</v>
      </c>
      <c r="I100" s="227">
        <f t="shared" si="19"/>
        <v>0</v>
      </c>
      <c r="J100" s="227">
        <f t="shared" si="19"/>
        <v>14300</v>
      </c>
      <c r="K100" s="227">
        <f t="shared" si="19"/>
        <v>14300</v>
      </c>
    </row>
    <row r="101" spans="1:11" ht="12.75" customHeight="1">
      <c r="A101" s="20" t="s">
        <v>86</v>
      </c>
      <c r="B101" s="65" t="s">
        <v>90</v>
      </c>
      <c r="C101" s="99" t="s">
        <v>20</v>
      </c>
      <c r="D101" s="100" t="s">
        <v>8</v>
      </c>
      <c r="E101" s="89" t="s">
        <v>68</v>
      </c>
      <c r="F101" s="202"/>
      <c r="G101" s="227">
        <v>18294.75</v>
      </c>
      <c r="H101" s="227"/>
      <c r="I101" s="227"/>
      <c r="J101" s="227">
        <v>14300</v>
      </c>
      <c r="K101" s="227">
        <v>14300</v>
      </c>
    </row>
    <row r="102" spans="1:11" ht="20.25" customHeight="1">
      <c r="A102" s="266" t="s">
        <v>130</v>
      </c>
      <c r="B102" s="65" t="s">
        <v>132</v>
      </c>
      <c r="C102" s="99"/>
      <c r="D102" s="100"/>
      <c r="E102" s="89"/>
      <c r="F102" s="202"/>
      <c r="G102" s="227">
        <f t="shared" ref="G102:K103" si="20">G103</f>
        <v>940794</v>
      </c>
      <c r="H102" s="227">
        <f t="shared" si="20"/>
        <v>0</v>
      </c>
      <c r="I102" s="227">
        <f t="shared" si="20"/>
        <v>0</v>
      </c>
      <c r="J102" s="227">
        <f t="shared" si="20"/>
        <v>0</v>
      </c>
      <c r="K102" s="227">
        <f t="shared" si="20"/>
        <v>0</v>
      </c>
    </row>
    <row r="103" spans="1:11" ht="33.75" customHeight="1">
      <c r="A103" s="191" t="s">
        <v>131</v>
      </c>
      <c r="B103" s="65" t="s">
        <v>132</v>
      </c>
      <c r="C103" s="186" t="s">
        <v>20</v>
      </c>
      <c r="D103" s="186" t="s">
        <v>8</v>
      </c>
      <c r="E103" s="90" t="s">
        <v>10</v>
      </c>
      <c r="F103" s="90"/>
      <c r="G103" s="228">
        <f t="shared" si="20"/>
        <v>940794</v>
      </c>
      <c r="H103" s="228">
        <f t="shared" si="20"/>
        <v>0</v>
      </c>
      <c r="I103" s="228">
        <f t="shared" si="20"/>
        <v>0</v>
      </c>
      <c r="J103" s="228">
        <f t="shared" si="20"/>
        <v>0</v>
      </c>
      <c r="K103" s="228">
        <f t="shared" si="20"/>
        <v>0</v>
      </c>
    </row>
    <row r="104" spans="1:11" ht="23.25" customHeight="1">
      <c r="A104" s="162" t="s">
        <v>63</v>
      </c>
      <c r="B104" s="65" t="s">
        <v>132</v>
      </c>
      <c r="C104" s="99" t="s">
        <v>20</v>
      </c>
      <c r="D104" s="99" t="s">
        <v>8</v>
      </c>
      <c r="E104" s="90" t="s">
        <v>11</v>
      </c>
      <c r="F104" s="90"/>
      <c r="G104" s="228">
        <f>G105+G106+G107</f>
        <v>940794</v>
      </c>
      <c r="H104" s="228">
        <f>H105+H106+H107</f>
        <v>0</v>
      </c>
      <c r="I104" s="228">
        <f>I105+I106+I107</f>
        <v>0</v>
      </c>
      <c r="J104" s="228">
        <f>J105+J106+J107</f>
        <v>0</v>
      </c>
      <c r="K104" s="228">
        <f>K105+K106+K107</f>
        <v>0</v>
      </c>
    </row>
    <row r="105" spans="1:11" ht="13.5" customHeight="1">
      <c r="A105" s="196" t="s">
        <v>136</v>
      </c>
      <c r="B105" s="65" t="s">
        <v>132</v>
      </c>
      <c r="C105" s="99" t="s">
        <v>20</v>
      </c>
      <c r="D105" s="99" t="s">
        <v>8</v>
      </c>
      <c r="E105" s="90" t="s">
        <v>68</v>
      </c>
      <c r="F105" s="90"/>
      <c r="G105" s="228">
        <v>730056.04</v>
      </c>
      <c r="H105" s="229"/>
      <c r="I105" s="229"/>
      <c r="J105" s="203">
        <v>0</v>
      </c>
      <c r="K105" s="203">
        <v>0</v>
      </c>
    </row>
    <row r="106" spans="1:11" ht="15" customHeight="1">
      <c r="A106" s="196" t="s">
        <v>135</v>
      </c>
      <c r="B106" s="65" t="s">
        <v>132</v>
      </c>
      <c r="C106" s="99" t="s">
        <v>20</v>
      </c>
      <c r="D106" s="99" t="s">
        <v>8</v>
      </c>
      <c r="E106" s="90" t="s">
        <v>68</v>
      </c>
      <c r="F106" s="90"/>
      <c r="G106" s="228">
        <v>22578.959999999999</v>
      </c>
      <c r="H106" s="229"/>
      <c r="I106" s="229"/>
      <c r="J106" s="203">
        <v>0</v>
      </c>
      <c r="K106" s="203">
        <v>0</v>
      </c>
    </row>
    <row r="107" spans="1:11" ht="16.5" customHeight="1">
      <c r="A107" s="196" t="s">
        <v>134</v>
      </c>
      <c r="B107" s="65" t="s">
        <v>132</v>
      </c>
      <c r="C107" s="99" t="s">
        <v>20</v>
      </c>
      <c r="D107" s="99" t="s">
        <v>8</v>
      </c>
      <c r="E107" s="90" t="s">
        <v>68</v>
      </c>
      <c r="F107" s="90"/>
      <c r="G107" s="228">
        <v>188159</v>
      </c>
      <c r="H107" s="229"/>
      <c r="I107" s="229"/>
      <c r="J107" s="203">
        <v>0</v>
      </c>
      <c r="K107" s="203">
        <v>0</v>
      </c>
    </row>
    <row r="108" spans="1:11" ht="21.75" customHeight="1">
      <c r="A108" s="261" t="s">
        <v>110</v>
      </c>
      <c r="B108" s="262" t="s">
        <v>114</v>
      </c>
      <c r="C108" s="263" t="s">
        <v>14</v>
      </c>
      <c r="D108" s="264" t="s">
        <v>16</v>
      </c>
      <c r="E108" s="193"/>
      <c r="F108" s="193"/>
      <c r="G108" s="265">
        <f t="shared" ref="G108:K110" si="21">G109</f>
        <v>5000</v>
      </c>
      <c r="H108" s="265">
        <f t="shared" si="21"/>
        <v>0</v>
      </c>
      <c r="I108" s="265">
        <f t="shared" si="21"/>
        <v>0</v>
      </c>
      <c r="J108" s="265">
        <f t="shared" si="21"/>
        <v>0</v>
      </c>
      <c r="K108" s="265">
        <f t="shared" si="21"/>
        <v>0</v>
      </c>
    </row>
    <row r="109" spans="1:11" s="11" customFormat="1" ht="21" customHeight="1">
      <c r="A109" s="220" t="s">
        <v>111</v>
      </c>
      <c r="B109" s="65" t="s">
        <v>113</v>
      </c>
      <c r="C109" s="222" t="s">
        <v>14</v>
      </c>
      <c r="D109" s="223" t="s">
        <v>16</v>
      </c>
      <c r="E109" s="90" t="s">
        <v>10</v>
      </c>
      <c r="F109" s="89"/>
      <c r="G109" s="227">
        <f t="shared" si="21"/>
        <v>5000</v>
      </c>
      <c r="H109" s="227">
        <f t="shared" si="21"/>
        <v>0</v>
      </c>
      <c r="I109" s="227">
        <f t="shared" si="21"/>
        <v>0</v>
      </c>
      <c r="J109" s="227">
        <f t="shared" si="21"/>
        <v>0</v>
      </c>
      <c r="K109" s="227">
        <f t="shared" si="21"/>
        <v>0</v>
      </c>
    </row>
    <row r="110" spans="1:11" s="11" customFormat="1" ht="24" customHeight="1">
      <c r="A110" s="221" t="s">
        <v>112</v>
      </c>
      <c r="B110" s="65" t="s">
        <v>113</v>
      </c>
      <c r="C110" s="224" t="s">
        <v>14</v>
      </c>
      <c r="D110" s="225" t="s">
        <v>16</v>
      </c>
      <c r="E110" s="90" t="s">
        <v>11</v>
      </c>
      <c r="F110" s="89"/>
      <c r="G110" s="227">
        <f t="shared" si="21"/>
        <v>5000</v>
      </c>
      <c r="H110" s="227">
        <f t="shared" si="21"/>
        <v>0</v>
      </c>
      <c r="I110" s="227">
        <f t="shared" si="21"/>
        <v>0</v>
      </c>
      <c r="J110" s="227">
        <f t="shared" si="21"/>
        <v>0</v>
      </c>
      <c r="K110" s="227">
        <f t="shared" si="21"/>
        <v>0</v>
      </c>
    </row>
    <row r="111" spans="1:11" s="11" customFormat="1" ht="24.75" customHeight="1">
      <c r="A111" s="20" t="s">
        <v>63</v>
      </c>
      <c r="B111" s="197" t="s">
        <v>113</v>
      </c>
      <c r="C111" s="224" t="s">
        <v>14</v>
      </c>
      <c r="D111" s="225" t="s">
        <v>16</v>
      </c>
      <c r="E111" s="90" t="s">
        <v>68</v>
      </c>
      <c r="F111" s="89"/>
      <c r="G111" s="227">
        <v>5000</v>
      </c>
      <c r="H111" s="230"/>
      <c r="I111" s="230"/>
      <c r="J111" s="45">
        <v>0</v>
      </c>
      <c r="K111" s="45">
        <v>0</v>
      </c>
    </row>
    <row r="112" spans="1:11" s="11" customFormat="1" ht="35.25" customHeight="1">
      <c r="A112" s="183" t="s">
        <v>121</v>
      </c>
      <c r="B112" s="184" t="s">
        <v>48</v>
      </c>
      <c r="C112" s="158"/>
      <c r="D112" s="158"/>
      <c r="E112" s="159"/>
      <c r="F112" s="160"/>
      <c r="G112" s="161">
        <f t="shared" ref="G112:K113" si="22">G113</f>
        <v>580000</v>
      </c>
      <c r="H112" s="161">
        <f t="shared" si="22"/>
        <v>0</v>
      </c>
      <c r="I112" s="161">
        <f t="shared" si="22"/>
        <v>0</v>
      </c>
      <c r="J112" s="161">
        <f t="shared" si="22"/>
        <v>0</v>
      </c>
      <c r="K112" s="161">
        <f t="shared" si="22"/>
        <v>0</v>
      </c>
    </row>
    <row r="113" spans="1:11" s="11" customFormat="1" ht="19.5" customHeight="1">
      <c r="A113" s="69" t="s">
        <v>122</v>
      </c>
      <c r="B113" s="70" t="s">
        <v>69</v>
      </c>
      <c r="C113" s="71" t="s">
        <v>17</v>
      </c>
      <c r="D113" s="71" t="s">
        <v>20</v>
      </c>
      <c r="E113" s="80"/>
      <c r="F113" s="68"/>
      <c r="G113" s="87">
        <f t="shared" si="22"/>
        <v>580000</v>
      </c>
      <c r="H113" s="87">
        <f t="shared" si="22"/>
        <v>0</v>
      </c>
      <c r="I113" s="87">
        <f t="shared" si="22"/>
        <v>0</v>
      </c>
      <c r="J113" s="87">
        <f t="shared" si="22"/>
        <v>0</v>
      </c>
      <c r="K113" s="87">
        <f t="shared" si="22"/>
        <v>0</v>
      </c>
    </row>
    <row r="114" spans="1:11" s="11" customFormat="1" ht="27" customHeight="1">
      <c r="A114" s="93" t="s">
        <v>66</v>
      </c>
      <c r="B114" s="150" t="s">
        <v>67</v>
      </c>
      <c r="C114" s="94" t="s">
        <v>17</v>
      </c>
      <c r="D114" s="94" t="s">
        <v>20</v>
      </c>
      <c r="E114" s="95"/>
      <c r="F114" s="96"/>
      <c r="G114" s="97">
        <f>G115+G119</f>
        <v>580000</v>
      </c>
      <c r="H114" s="97">
        <f>H115+H119</f>
        <v>0</v>
      </c>
      <c r="I114" s="97">
        <f>I115+I119</f>
        <v>0</v>
      </c>
      <c r="J114" s="97">
        <f>J115+J119</f>
        <v>0</v>
      </c>
      <c r="K114" s="97">
        <f>K115+K119</f>
        <v>0</v>
      </c>
    </row>
    <row r="115" spans="1:11" ht="63" customHeight="1">
      <c r="A115" s="22" t="s">
        <v>115</v>
      </c>
      <c r="B115" s="152" t="s">
        <v>87</v>
      </c>
      <c r="C115" s="64" t="s">
        <v>17</v>
      </c>
      <c r="D115" s="64" t="s">
        <v>20</v>
      </c>
      <c r="E115" s="76"/>
      <c r="F115" s="90"/>
      <c r="G115" s="83">
        <f>G116</f>
        <v>480000</v>
      </c>
      <c r="H115" s="83">
        <f>H116</f>
        <v>0</v>
      </c>
      <c r="I115" s="83">
        <f>I116</f>
        <v>0</v>
      </c>
      <c r="J115" s="83">
        <f>J116</f>
        <v>0</v>
      </c>
      <c r="K115" s="83">
        <f>K116</f>
        <v>0</v>
      </c>
    </row>
    <row r="116" spans="1:11" ht="19.5" customHeight="1">
      <c r="A116" s="98" t="s">
        <v>62</v>
      </c>
      <c r="B116" s="152" t="s">
        <v>91</v>
      </c>
      <c r="C116" s="64" t="s">
        <v>17</v>
      </c>
      <c r="D116" s="64" t="s">
        <v>20</v>
      </c>
      <c r="E116" s="76" t="s">
        <v>11</v>
      </c>
      <c r="F116" s="90"/>
      <c r="G116" s="83">
        <f>G117+G118</f>
        <v>480000</v>
      </c>
      <c r="H116" s="83">
        <f>H118</f>
        <v>0</v>
      </c>
      <c r="I116" s="83">
        <f>I118</f>
        <v>0</v>
      </c>
      <c r="J116" s="83">
        <f>J118</f>
        <v>0</v>
      </c>
      <c r="K116" s="83">
        <f>K118</f>
        <v>0</v>
      </c>
    </row>
    <row r="117" spans="1:11" ht="15.75" customHeight="1">
      <c r="A117" s="13" t="s">
        <v>137</v>
      </c>
      <c r="B117" s="152" t="s">
        <v>91</v>
      </c>
      <c r="C117" s="64" t="s">
        <v>17</v>
      </c>
      <c r="D117" s="64" t="s">
        <v>20</v>
      </c>
      <c r="E117" s="76" t="s">
        <v>68</v>
      </c>
      <c r="F117" s="90"/>
      <c r="G117" s="83">
        <v>149300</v>
      </c>
      <c r="H117" s="53"/>
      <c r="I117" s="53"/>
      <c r="J117" s="53">
        <v>0</v>
      </c>
      <c r="K117" s="53">
        <v>0</v>
      </c>
    </row>
    <row r="118" spans="1:11" ht="14.25" customHeight="1">
      <c r="A118" s="13" t="s">
        <v>133</v>
      </c>
      <c r="B118" s="152" t="s">
        <v>91</v>
      </c>
      <c r="C118" s="64" t="s">
        <v>17</v>
      </c>
      <c r="D118" s="64" t="s">
        <v>20</v>
      </c>
      <c r="E118" s="76" t="s">
        <v>68</v>
      </c>
      <c r="F118" s="90"/>
      <c r="G118" s="83">
        <v>330700</v>
      </c>
      <c r="H118" s="53"/>
      <c r="I118" s="53"/>
      <c r="J118" s="53">
        <v>0</v>
      </c>
      <c r="K118" s="53">
        <v>0</v>
      </c>
    </row>
    <row r="119" spans="1:11" ht="33" customHeight="1">
      <c r="A119" s="22" t="s">
        <v>123</v>
      </c>
      <c r="B119" s="151" t="s">
        <v>87</v>
      </c>
      <c r="C119" s="56" t="s">
        <v>17</v>
      </c>
      <c r="D119" s="56" t="s">
        <v>20</v>
      </c>
      <c r="E119" s="75"/>
      <c r="F119" s="89"/>
      <c r="G119" s="82">
        <f>G120</f>
        <v>100000</v>
      </c>
      <c r="H119" s="62"/>
      <c r="I119" s="62"/>
      <c r="J119" s="42">
        <f>J120</f>
        <v>0</v>
      </c>
      <c r="K119" s="42">
        <f>K120</f>
        <v>0</v>
      </c>
    </row>
    <row r="120" spans="1:11" s="11" customFormat="1" ht="24" customHeight="1">
      <c r="A120" s="98" t="s">
        <v>62</v>
      </c>
      <c r="B120" s="153" t="s">
        <v>87</v>
      </c>
      <c r="C120" s="66" t="s">
        <v>17</v>
      </c>
      <c r="D120" s="66" t="s">
        <v>20</v>
      </c>
      <c r="E120" s="77" t="s">
        <v>11</v>
      </c>
      <c r="F120" s="90"/>
      <c r="G120" s="83">
        <f>G121</f>
        <v>100000</v>
      </c>
      <c r="H120" s="62"/>
      <c r="I120" s="62"/>
      <c r="J120" s="42">
        <f>J121</f>
        <v>0</v>
      </c>
      <c r="K120" s="42">
        <f>K121</f>
        <v>0</v>
      </c>
    </row>
    <row r="121" spans="1:11" ht="15" customHeight="1">
      <c r="A121" s="155" t="s">
        <v>76</v>
      </c>
      <c r="B121" s="152" t="s">
        <v>87</v>
      </c>
      <c r="C121" s="64" t="s">
        <v>17</v>
      </c>
      <c r="D121" s="64" t="s">
        <v>20</v>
      </c>
      <c r="E121" s="76" t="s">
        <v>68</v>
      </c>
      <c r="F121" s="198"/>
      <c r="G121" s="231">
        <v>100000</v>
      </c>
      <c r="H121" s="232"/>
      <c r="I121" s="232"/>
      <c r="J121" s="182">
        <v>0</v>
      </c>
      <c r="K121" s="182">
        <v>0</v>
      </c>
    </row>
    <row r="122" spans="1:11" ht="35.25" customHeight="1">
      <c r="A122" s="106" t="s">
        <v>116</v>
      </c>
      <c r="B122" s="233" t="s">
        <v>55</v>
      </c>
      <c r="C122" s="107" t="s">
        <v>17</v>
      </c>
      <c r="D122" s="107" t="s">
        <v>19</v>
      </c>
      <c r="E122" s="108" t="s">
        <v>10</v>
      </c>
      <c r="F122" s="108"/>
      <c r="G122" s="109">
        <f>G123</f>
        <v>50000</v>
      </c>
      <c r="H122" s="109">
        <f>H123</f>
        <v>0</v>
      </c>
      <c r="I122" s="109">
        <f>I123</f>
        <v>0</v>
      </c>
      <c r="J122" s="109">
        <f>J123</f>
        <v>0</v>
      </c>
      <c r="K122" s="109">
        <f>K123</f>
        <v>0</v>
      </c>
    </row>
    <row r="123" spans="1:11" ht="45" customHeight="1">
      <c r="A123" s="27" t="s">
        <v>54</v>
      </c>
      <c r="B123" s="55" t="s">
        <v>56</v>
      </c>
      <c r="C123" s="56" t="s">
        <v>17</v>
      </c>
      <c r="D123" s="56" t="s">
        <v>19</v>
      </c>
      <c r="E123" s="81"/>
      <c r="F123" s="92"/>
      <c r="G123" s="84">
        <f t="shared" ref="G123:K124" si="23">G124</f>
        <v>50000</v>
      </c>
      <c r="H123" s="84">
        <f t="shared" si="23"/>
        <v>0</v>
      </c>
      <c r="I123" s="84">
        <f t="shared" si="23"/>
        <v>0</v>
      </c>
      <c r="J123" s="84">
        <f t="shared" si="23"/>
        <v>0</v>
      </c>
      <c r="K123" s="84">
        <f t="shared" si="23"/>
        <v>0</v>
      </c>
    </row>
    <row r="124" spans="1:11" ht="45" customHeight="1">
      <c r="A124" s="171" t="s">
        <v>117</v>
      </c>
      <c r="B124" s="172" t="s">
        <v>57</v>
      </c>
      <c r="C124" s="173" t="s">
        <v>17</v>
      </c>
      <c r="D124" s="173" t="s">
        <v>19</v>
      </c>
      <c r="E124" s="78"/>
      <c r="F124" s="91"/>
      <c r="G124" s="85">
        <f t="shared" si="23"/>
        <v>50000</v>
      </c>
      <c r="H124" s="85">
        <f t="shared" si="23"/>
        <v>0</v>
      </c>
      <c r="I124" s="85">
        <f t="shared" si="23"/>
        <v>0</v>
      </c>
      <c r="J124" s="85">
        <f t="shared" si="23"/>
        <v>0</v>
      </c>
      <c r="K124" s="85">
        <f t="shared" si="23"/>
        <v>0</v>
      </c>
    </row>
    <row r="125" spans="1:11" ht="20.25" customHeight="1">
      <c r="A125" s="164" t="s">
        <v>62</v>
      </c>
      <c r="B125" s="165" t="s">
        <v>57</v>
      </c>
      <c r="C125" s="166" t="s">
        <v>17</v>
      </c>
      <c r="D125" s="166" t="s">
        <v>19</v>
      </c>
      <c r="E125" s="167">
        <v>240</v>
      </c>
      <c r="F125" s="168"/>
      <c r="G125" s="169">
        <f>G128</f>
        <v>50000</v>
      </c>
      <c r="H125" s="169">
        <f>H128</f>
        <v>0</v>
      </c>
      <c r="I125" s="169">
        <f>I128</f>
        <v>0</v>
      </c>
      <c r="J125" s="169">
        <f>J128</f>
        <v>0</v>
      </c>
      <c r="K125" s="169">
        <f>K128</f>
        <v>0</v>
      </c>
    </row>
    <row r="126" spans="1:11" hidden="1">
      <c r="G126" s="169">
        <v>130000</v>
      </c>
      <c r="J126" s="170">
        <v>129682</v>
      </c>
      <c r="K126" s="170">
        <v>129682</v>
      </c>
    </row>
    <row r="127" spans="1:11" hidden="1">
      <c r="G127" s="169">
        <v>130000</v>
      </c>
      <c r="J127" s="170">
        <v>129682</v>
      </c>
      <c r="K127" s="170">
        <v>129682</v>
      </c>
    </row>
    <row r="128" spans="1:11" hidden="1">
      <c r="A128" s="13" t="s">
        <v>76</v>
      </c>
      <c r="B128" s="165" t="s">
        <v>57</v>
      </c>
      <c r="C128" s="166" t="s">
        <v>17</v>
      </c>
      <c r="D128" s="166" t="s">
        <v>19</v>
      </c>
      <c r="E128" s="167">
        <v>244</v>
      </c>
      <c r="F128" s="187"/>
      <c r="G128" s="169">
        <v>50000</v>
      </c>
      <c r="H128" s="187"/>
      <c r="I128" s="187"/>
      <c r="J128" s="170">
        <v>0</v>
      </c>
      <c r="K128" s="170">
        <v>0</v>
      </c>
    </row>
    <row r="129" spans="1:11" hidden="1">
      <c r="G129" s="267">
        <v>130000</v>
      </c>
    </row>
    <row r="130" spans="1:11" ht="18.75" customHeight="1">
      <c r="A130" s="20" t="s">
        <v>76</v>
      </c>
      <c r="B130" s="165" t="s">
        <v>57</v>
      </c>
      <c r="C130" s="166" t="s">
        <v>17</v>
      </c>
      <c r="D130" s="166" t="s">
        <v>19</v>
      </c>
      <c r="E130" s="167">
        <v>244</v>
      </c>
      <c r="F130" s="187"/>
      <c r="G130" s="61">
        <v>50000</v>
      </c>
      <c r="H130" s="187"/>
      <c r="I130" s="187"/>
      <c r="J130" s="187">
        <v>0</v>
      </c>
      <c r="K130" s="187">
        <v>0</v>
      </c>
    </row>
    <row r="131" spans="1:11" ht="16.5" customHeight="1">
      <c r="A131" s="278" t="s">
        <v>144</v>
      </c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</row>
  </sheetData>
  <sheetProtection selectLockedCells="1" selectUnlockedCells="1"/>
  <mergeCells count="8">
    <mergeCell ref="A131:K131"/>
    <mergeCell ref="H1:I1"/>
    <mergeCell ref="C7:I7"/>
    <mergeCell ref="G11:K11"/>
    <mergeCell ref="A8:K8"/>
    <mergeCell ref="A5:K5"/>
    <mergeCell ref="A6:K6"/>
    <mergeCell ref="A10:K10"/>
  </mergeCells>
  <printOptions gridLines="1"/>
  <pageMargins left="0.25" right="0.25" top="0.75" bottom="0.75" header="0.3" footer="0.3"/>
  <pageSetup scale="95" firstPageNumber="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Комитет финансов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Alexey</cp:lastModifiedBy>
  <cp:lastPrinted>2019-07-01T11:30:07Z</cp:lastPrinted>
  <dcterms:created xsi:type="dcterms:W3CDTF">2014-09-08T08:35:47Z</dcterms:created>
  <dcterms:modified xsi:type="dcterms:W3CDTF">2019-11-15T11:11:23Z</dcterms:modified>
</cp:coreProperties>
</file>