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5252" windowHeight="6312" activeTab="0"/>
  </bookViews>
  <sheets>
    <sheet name="район+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<sst xmlns="http://schemas.openxmlformats.org/spreadsheetml/2006/main" count="73" uniqueCount="73">
  <si>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0102</t>
  </si>
  <si>
    <t>0104</t>
  </si>
  <si>
    <t>0106</t>
  </si>
  <si>
    <t>0111</t>
  </si>
  <si>
    <t>0113</t>
  </si>
  <si>
    <t>итого 01</t>
  </si>
  <si>
    <t>0309</t>
  </si>
  <si>
    <t>0310</t>
  </si>
  <si>
    <t>итого 03</t>
  </si>
  <si>
    <t>0409</t>
  </si>
  <si>
    <t>0410</t>
  </si>
  <si>
    <t>0412</t>
  </si>
  <si>
    <t>итого 04</t>
  </si>
  <si>
    <t>0501</t>
  </si>
  <si>
    <t>0502</t>
  </si>
  <si>
    <t>0503</t>
  </si>
  <si>
    <t>итого 05</t>
  </si>
  <si>
    <t>0701</t>
  </si>
  <si>
    <t>0702</t>
  </si>
  <si>
    <t>0707</t>
  </si>
  <si>
    <t>0709</t>
  </si>
  <si>
    <t>итого 07</t>
  </si>
  <si>
    <t>1001</t>
  </si>
  <si>
    <t>1003</t>
  </si>
  <si>
    <t>1004</t>
  </si>
  <si>
    <t>итого 10</t>
  </si>
  <si>
    <t>1101</t>
  </si>
  <si>
    <t>1301</t>
  </si>
  <si>
    <t>1401</t>
  </si>
  <si>
    <t>ВСЕГО</t>
  </si>
  <si>
    <t>0105</t>
  </si>
  <si>
    <t xml:space="preserve">налоговые и неналоговые доходы </t>
  </si>
  <si>
    <t xml:space="preserve">    в том числе:</t>
  </si>
  <si>
    <t>налог на доходы физических  лиц</t>
  </si>
  <si>
    <t>акцизы на нефтепродукты</t>
  </si>
  <si>
    <t>единый налог на вменённый доход</t>
  </si>
  <si>
    <t>патентная система налогообложения</t>
  </si>
  <si>
    <t>единый сельскохозяйственный налог</t>
  </si>
  <si>
    <t>госпошлина</t>
  </si>
  <si>
    <t>задолженн. по отмен.налог.</t>
  </si>
  <si>
    <t>Итого налоговые доходы</t>
  </si>
  <si>
    <t>доходы от использования имущества</t>
  </si>
  <si>
    <t>плата за негативное воздействие</t>
  </si>
  <si>
    <t>доходы от оказания платных услуг</t>
  </si>
  <si>
    <t>административные платежи</t>
  </si>
  <si>
    <t>штрафы, возмещение ущерб</t>
  </si>
  <si>
    <t>прочие неналоговые</t>
  </si>
  <si>
    <t>Итого  неналоговые доходы</t>
  </si>
  <si>
    <t>Безвозмездные поступления</t>
  </si>
  <si>
    <t>Дотации</t>
  </si>
  <si>
    <t>Субвенции</t>
  </si>
  <si>
    <t>Иные</t>
  </si>
  <si>
    <t>Межбюджетные трансферты</t>
  </si>
  <si>
    <t>Субсидии</t>
  </si>
  <si>
    <t>Возврат остатков</t>
  </si>
  <si>
    <t>Всего доходов</t>
  </si>
  <si>
    <t>Дефицит</t>
  </si>
  <si>
    <t>Расходы</t>
  </si>
  <si>
    <t>налог на имущество физических лиц</t>
  </si>
  <si>
    <t>земельный налог</t>
  </si>
  <si>
    <t>доходы от реализации имущества</t>
  </si>
  <si>
    <t>доходы от реализации земельных участков</t>
  </si>
  <si>
    <t>Ожидаемые доходы за 2017 год</t>
  </si>
  <si>
    <t>0405</t>
  </si>
  <si>
    <t>0703</t>
  </si>
  <si>
    <t>итого 08 01</t>
  </si>
  <si>
    <t>итого 0203</t>
  </si>
  <si>
    <t>в рублях</t>
  </si>
  <si>
    <t>Поддорский район</t>
  </si>
  <si>
    <t>Председатель комитета финансов                                                                                  О.А.Николаева</t>
  </si>
  <si>
    <t>Исполнено на 01.11.2017</t>
  </si>
  <si>
    <t>Уточненный план на 01.11.2017</t>
  </si>
  <si>
    <t>Ожидаемые доходы и расходы на 01.11.2017 за 2017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</si>
</sst>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  <numFmt numFmtId="171" formatCode="#,##0.00&quot;р.&quot;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49" fontId="3" fillId="6" borderId="10" xfId="0" applyNumberFormat="1" applyFont="1" applyFill="1" applyBorder="1" applyAlignment="1">
      <alignment/>
    </xf>
    <xf numFmtId="164" fontId="48" fillId="0" borderId="0" xfId="0" applyNumberFormat="1" applyFont="1" applyAlignment="1">
      <alignment/>
    </xf>
    <xf numFmtId="14" fontId="4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4" fontId="49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4" fontId="49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6" borderId="10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wrapText="1"/>
    </xf>
    <xf numFmtId="165" fontId="6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/>
    </xf>
    <xf numFmtId="165" fontId="7" fillId="6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165" fontId="0" fillId="0" borderId="0" xfId="0" applyNumberFormat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6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6" borderId="10" xfId="0" applyFont="1" applyFill="1" applyBorder="1" applyAlignment="1">
      <alignment horizontal="left" wrapText="1"/>
    </xf>
    <xf numFmtId="165" fontId="5" fillId="6" borderId="10" xfId="0" applyNumberFormat="1" applyFont="1" applyFill="1" applyBorder="1" applyAlignment="1">
      <alignment horizontal="right" wrapText="1"/>
    </xf>
    <xf numFmtId="14" fontId="2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28" fillId="0" borderId="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8" fillId="34" borderId="10" xfId="0" applyFont="1" applyFill="1" applyBorder="1" applyAlignment="1">
      <alignment wrapText="1"/>
    </xf>
    <xf numFmtId="165" fontId="8" fillId="34" borderId="10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0" fontId="6" fillId="0" borderId="10" xfId="0" applyNumberFormat="1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5" fontId="31" fillId="0" borderId="10" xfId="0" applyNumberFormat="1" applyFont="1" applyBorder="1" applyAlignment="1">
      <alignment horizontal="right"/>
    </xf>
    <xf numFmtId="165" fontId="3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 wrapText="1"/>
    </xf>
    <xf numFmtId="165" fontId="7" fillId="0" borderId="12" xfId="0" applyNumberFormat="1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2752725</xdr:colOff>
      <xdr:row>76</xdr:row>
      <xdr:rowOff>57150</xdr:rowOff>
    </xdr:from>
    <xdr:to>
      <xdr:col>1</xdr:col>
      <xdr:colOff>342900</xdr:colOff>
      <xdr:row>79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6207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B7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61.7109375" style="0" customWidth="1"/>
    <col min="2" max="2" width="16.8515625" style="0" customWidth="1"/>
    <col min="3" max="3" width="15.7109375" style="43" customWidth="1"/>
    <col min="4" max="4" width="17.7109375" style="0" customWidth="1"/>
    <col min="5" max="5" width="10.7109375" style="3" customWidth="1"/>
    <col min="6" max="6" width="9.57421875" style="3" customWidth="1"/>
    <col min="7" max="22" width="8.8515625" style="3" customWidth="1"/>
  </cols>
  <sheetData>
    <row r="2" spans="1:4" ht="14.25">
      <c r="A2" s="44" t="s">
        <v>68</v>
      </c>
      <c r="B2" s="45"/>
      <c r="C2" s="45"/>
      <c r="D2" s="46"/>
    </row>
    <row r="4" spans="1:28" s="3" customFormat="1" ht="14.25">
      <c r="A4" s="47" t="s">
        <v>72</v>
      </c>
      <c r="B4" s="47"/>
      <c r="C4" s="47"/>
      <c r="D4" s="47"/>
      <c r="W4"/>
      <c r="X4"/>
      <c r="Y4"/>
      <c r="Z4"/>
      <c r="AA4"/>
      <c r="AB4"/>
    </row>
    <row r="5" spans="1:28" s="3" customFormat="1" ht="15">
      <c r="A5" s="10"/>
      <c r="B5" s="12"/>
      <c r="C5" s="40"/>
      <c r="D5" s="33" t="s">
        <v>67</v>
      </c>
      <c r="W5"/>
      <c r="X5"/>
      <c r="Y5"/>
      <c r="Z5"/>
      <c r="AA5"/>
      <c r="AB5"/>
    </row>
    <row r="6" spans="1:28" s="3" customFormat="1" ht="25.5" customHeight="1">
      <c r="A6" s="4"/>
      <c r="B6" s="31" t="s">
        <v>71</v>
      </c>
      <c r="C6" s="31" t="s">
        <v>70</v>
      </c>
      <c r="D6" s="32" t="s">
        <v>62</v>
      </c>
      <c r="W6"/>
      <c r="X6"/>
      <c r="Y6"/>
      <c r="Z6"/>
      <c r="AA6"/>
      <c r="AB6"/>
    </row>
    <row r="7" spans="1:28" s="3" customFormat="1" ht="14.25">
      <c r="A7" s="29" t="s">
        <v>31</v>
      </c>
      <c r="B7" s="30">
        <f>B18+B28</f>
        <v>25304800</v>
      </c>
      <c r="C7" s="30">
        <f>C18+C28</f>
        <v>22296749.1</v>
      </c>
      <c r="D7" s="30">
        <f>D18+D28</f>
        <v>25615600</v>
      </c>
      <c r="W7"/>
      <c r="X7"/>
      <c r="Y7"/>
      <c r="Z7"/>
      <c r="AA7"/>
      <c r="AB7"/>
    </row>
    <row r="8" spans="1:28" s="3" customFormat="1" ht="14.25">
      <c r="A8" s="6" t="s">
        <v>32</v>
      </c>
      <c r="B8" s="18"/>
      <c r="C8" s="18"/>
      <c r="D8" s="19"/>
      <c r="W8"/>
      <c r="X8"/>
      <c r="Y8"/>
      <c r="Z8"/>
      <c r="AA8"/>
      <c r="AB8"/>
    </row>
    <row r="9" spans="1:28" s="3" customFormat="1" ht="14.25">
      <c r="A9" s="7" t="s">
        <v>33</v>
      </c>
      <c r="B9" s="18">
        <v>20090000</v>
      </c>
      <c r="C9" s="18">
        <v>17189086.29</v>
      </c>
      <c r="D9" s="18">
        <v>20090000</v>
      </c>
      <c r="W9"/>
      <c r="X9"/>
      <c r="Y9"/>
      <c r="Z9"/>
      <c r="AA9"/>
      <c r="AB9"/>
    </row>
    <row r="10" spans="1:28" s="3" customFormat="1" ht="14.25">
      <c r="A10" s="7" t="s">
        <v>34</v>
      </c>
      <c r="B10" s="18">
        <v>3713400</v>
      </c>
      <c r="C10" s="18">
        <v>3319750.73</v>
      </c>
      <c r="D10" s="18">
        <v>3713400</v>
      </c>
      <c r="W10"/>
      <c r="X10"/>
      <c r="Y10"/>
      <c r="Z10"/>
      <c r="AA10"/>
      <c r="AB10"/>
    </row>
    <row r="11" spans="1:28" s="3" customFormat="1" ht="14.25">
      <c r="A11" s="6" t="s">
        <v>35</v>
      </c>
      <c r="B11" s="18">
        <v>570000</v>
      </c>
      <c r="C11" s="18">
        <v>596239.07</v>
      </c>
      <c r="D11" s="18">
        <v>570000</v>
      </c>
      <c r="W11"/>
      <c r="X11"/>
      <c r="Y11"/>
      <c r="Z11"/>
      <c r="AA11"/>
      <c r="AB11"/>
    </row>
    <row r="12" spans="1:28" s="3" customFormat="1" ht="14.25">
      <c r="A12" s="6" t="s">
        <v>36</v>
      </c>
      <c r="B12" s="18">
        <v>0</v>
      </c>
      <c r="C12" s="18">
        <v>0</v>
      </c>
      <c r="D12" s="18">
        <v>0</v>
      </c>
      <c r="W12"/>
      <c r="X12"/>
      <c r="Y12"/>
      <c r="Z12"/>
      <c r="AA12"/>
      <c r="AB12"/>
    </row>
    <row r="13" spans="1:28" s="3" customFormat="1" ht="14.25">
      <c r="A13" s="6" t="s">
        <v>37</v>
      </c>
      <c r="B13" s="18">
        <v>0</v>
      </c>
      <c r="C13" s="18">
        <v>0</v>
      </c>
      <c r="D13" s="18">
        <v>0</v>
      </c>
      <c r="W13"/>
      <c r="X13"/>
      <c r="Y13"/>
      <c r="Z13"/>
      <c r="AA13"/>
      <c r="AB13"/>
    </row>
    <row r="14" spans="1:28" s="3" customFormat="1" ht="14.25">
      <c r="A14" s="6" t="s">
        <v>58</v>
      </c>
      <c r="B14" s="18">
        <v>0</v>
      </c>
      <c r="C14" s="18">
        <v>0</v>
      </c>
      <c r="D14" s="18">
        <v>0</v>
      </c>
      <c r="W14"/>
      <c r="X14"/>
      <c r="Y14"/>
      <c r="Z14"/>
      <c r="AA14"/>
      <c r="AB14"/>
    </row>
    <row r="15" spans="1:28" s="3" customFormat="1" ht="14.25">
      <c r="A15" s="6" t="s">
        <v>59</v>
      </c>
      <c r="B15" s="18">
        <v>0</v>
      </c>
      <c r="C15" s="18">
        <v>0</v>
      </c>
      <c r="D15" s="18">
        <v>0</v>
      </c>
      <c r="W15"/>
      <c r="X15"/>
      <c r="Y15"/>
      <c r="Z15"/>
      <c r="AA15"/>
      <c r="AB15"/>
    </row>
    <row r="16" spans="1:28" s="3" customFormat="1" ht="14.25">
      <c r="A16" s="6" t="s">
        <v>38</v>
      </c>
      <c r="B16" s="18">
        <v>200000</v>
      </c>
      <c r="C16" s="18">
        <v>157966.32</v>
      </c>
      <c r="D16" s="18">
        <v>200000</v>
      </c>
      <c r="W16"/>
      <c r="X16"/>
      <c r="Y16"/>
      <c r="Z16"/>
      <c r="AA16"/>
      <c r="AB16"/>
    </row>
    <row r="17" spans="1:28" s="3" customFormat="1" ht="14.25">
      <c r="A17" s="7" t="s">
        <v>39</v>
      </c>
      <c r="B17" s="18">
        <v>0</v>
      </c>
      <c r="C17" s="18">
        <v>105.36</v>
      </c>
      <c r="D17" s="18">
        <v>0</v>
      </c>
      <c r="W17"/>
      <c r="X17"/>
      <c r="Y17"/>
      <c r="Z17"/>
      <c r="AA17"/>
      <c r="AB17"/>
    </row>
    <row r="18" spans="1:28" s="3" customFormat="1" ht="14.25">
      <c r="A18" s="17" t="s">
        <v>40</v>
      </c>
      <c r="B18" s="20">
        <f>SUM(B9:B17)</f>
        <v>24573400</v>
      </c>
      <c r="C18" s="20">
        <f>SUM(C9:C17)</f>
        <v>21263147.77</v>
      </c>
      <c r="D18" s="20">
        <f>SUM(D9:D17)</f>
        <v>24573400</v>
      </c>
      <c r="W18"/>
      <c r="X18"/>
      <c r="Y18"/>
      <c r="Z18"/>
      <c r="AA18"/>
      <c r="AB18"/>
    </row>
    <row r="19" spans="1:28" s="3" customFormat="1" ht="3.75" customHeight="1">
      <c r="A19" s="8"/>
      <c r="B19" s="21"/>
      <c r="C19" s="21"/>
      <c r="D19" s="19"/>
      <c r="W19"/>
      <c r="X19"/>
      <c r="Y19"/>
      <c r="Z19"/>
      <c r="AA19"/>
      <c r="AB19"/>
    </row>
    <row r="20" spans="1:28" s="3" customFormat="1" ht="14.25">
      <c r="A20" s="6" t="s">
        <v>41</v>
      </c>
      <c r="B20" s="18">
        <v>415000</v>
      </c>
      <c r="C20" s="18">
        <v>473951.15</v>
      </c>
      <c r="D20" s="18">
        <v>415000</v>
      </c>
      <c r="W20"/>
      <c r="X20"/>
      <c r="Y20"/>
      <c r="Z20"/>
      <c r="AA20"/>
      <c r="AB20"/>
    </row>
    <row r="21" spans="1:28" s="3" customFormat="1" ht="14.25">
      <c r="A21" s="6" t="s">
        <v>42</v>
      </c>
      <c r="B21" s="18">
        <v>18200</v>
      </c>
      <c r="C21" s="18">
        <v>16251.05</v>
      </c>
      <c r="D21" s="18">
        <v>18200</v>
      </c>
      <c r="W21"/>
      <c r="X21"/>
      <c r="Y21"/>
      <c r="Z21"/>
      <c r="AA21"/>
      <c r="AB21"/>
    </row>
    <row r="22" spans="1:28" s="3" customFormat="1" ht="14.25">
      <c r="A22" s="6" t="s">
        <v>43</v>
      </c>
      <c r="B22" s="18">
        <v>0</v>
      </c>
      <c r="C22" s="18">
        <v>0</v>
      </c>
      <c r="D22" s="18">
        <v>0</v>
      </c>
      <c r="W22"/>
      <c r="X22"/>
      <c r="Y22"/>
      <c r="Z22"/>
      <c r="AA22"/>
      <c r="AB22"/>
    </row>
    <row r="23" spans="1:28" s="3" customFormat="1" ht="13.5" customHeight="1">
      <c r="A23" s="6" t="s">
        <v>60</v>
      </c>
      <c r="B23" s="18">
        <v>100000</v>
      </c>
      <c r="C23" s="18">
        <v>86940.68</v>
      </c>
      <c r="D23" s="18">
        <v>87000</v>
      </c>
      <c r="W23"/>
      <c r="X23"/>
      <c r="Y23"/>
      <c r="Z23"/>
      <c r="AA23"/>
      <c r="AB23"/>
    </row>
    <row r="24" spans="1:28" s="3" customFormat="1" ht="13.5" customHeight="1">
      <c r="A24" s="6" t="s">
        <v>61</v>
      </c>
      <c r="B24" s="18">
        <v>100000</v>
      </c>
      <c r="C24" s="18">
        <v>339656.89</v>
      </c>
      <c r="D24" s="18">
        <v>377000</v>
      </c>
      <c r="W24"/>
      <c r="X24"/>
      <c r="Y24"/>
      <c r="Z24"/>
      <c r="AA24"/>
      <c r="AB24"/>
    </row>
    <row r="25" spans="1:28" s="3" customFormat="1" ht="14.25">
      <c r="A25" s="7" t="s">
        <v>44</v>
      </c>
      <c r="B25" s="18">
        <v>0</v>
      </c>
      <c r="C25" s="18">
        <v>0</v>
      </c>
      <c r="D25" s="18">
        <v>0</v>
      </c>
      <c r="W25"/>
      <c r="X25"/>
      <c r="Y25"/>
      <c r="Z25"/>
      <c r="AA25"/>
      <c r="AB25"/>
    </row>
    <row r="26" spans="1:28" s="3" customFormat="1" ht="14.25">
      <c r="A26" s="7" t="s">
        <v>45</v>
      </c>
      <c r="B26" s="18">
        <v>98200</v>
      </c>
      <c r="C26" s="18">
        <v>116601.56</v>
      </c>
      <c r="D26" s="18">
        <v>145000</v>
      </c>
      <c r="W26"/>
      <c r="X26"/>
      <c r="Y26"/>
      <c r="Z26"/>
      <c r="AA26"/>
      <c r="AB26"/>
    </row>
    <row r="27" spans="1:28" s="3" customFormat="1" ht="14.25">
      <c r="A27" s="7" t="s">
        <v>46</v>
      </c>
      <c r="B27" s="18">
        <v>0</v>
      </c>
      <c r="C27" s="18">
        <v>200</v>
      </c>
      <c r="D27" s="18">
        <v>0</v>
      </c>
      <c r="W27"/>
      <c r="X27"/>
      <c r="Y27"/>
      <c r="Z27"/>
      <c r="AA27"/>
      <c r="AB27"/>
    </row>
    <row r="28" spans="1:28" s="3" customFormat="1" ht="14.25">
      <c r="A28" s="16" t="s">
        <v>47</v>
      </c>
      <c r="B28" s="20">
        <f>SUM(B20:B27)</f>
        <v>731400</v>
      </c>
      <c r="C28" s="20">
        <f>SUM(C20:C27)</f>
        <v>1033601.3300000001</v>
      </c>
      <c r="D28" s="20">
        <f>SUM(D20:D27)</f>
        <v>1042200</v>
      </c>
      <c r="W28"/>
      <c r="X28"/>
      <c r="Y28"/>
      <c r="Z28"/>
      <c r="AA28"/>
      <c r="AB28"/>
    </row>
    <row r="29" spans="1:28" s="3" customFormat="1" ht="6" customHeight="1">
      <c r="A29" s="5"/>
      <c r="B29" s="19"/>
      <c r="C29" s="41"/>
      <c r="D29" s="19"/>
      <c r="W29"/>
      <c r="X29"/>
      <c r="Y29"/>
      <c r="Z29"/>
      <c r="AA29"/>
      <c r="AB29"/>
    </row>
    <row r="30" spans="1:28" s="3" customFormat="1" ht="14.25">
      <c r="A30" s="11" t="s">
        <v>48</v>
      </c>
      <c r="B30" s="22">
        <f>SUM(B31:B36)</f>
        <v>133561194</v>
      </c>
      <c r="C30" s="22">
        <f>SUM(C31:C36)</f>
        <v>114312300.11</v>
      </c>
      <c r="D30" s="22">
        <f>SUM(D31:D36)</f>
        <v>133561194</v>
      </c>
      <c r="W30"/>
      <c r="X30"/>
      <c r="Y30"/>
      <c r="Z30"/>
      <c r="AA30"/>
      <c r="AB30"/>
    </row>
    <row r="31" spans="1:28" s="3" customFormat="1" ht="14.25">
      <c r="A31" s="9" t="s">
        <v>49</v>
      </c>
      <c r="B31" s="23">
        <v>41586100</v>
      </c>
      <c r="C31" s="23">
        <v>38305600</v>
      </c>
      <c r="D31" s="23">
        <v>41586100</v>
      </c>
      <c r="W31"/>
      <c r="X31"/>
      <c r="Y31"/>
      <c r="Z31"/>
      <c r="AA31"/>
      <c r="AB31"/>
    </row>
    <row r="32" spans="1:28" s="3" customFormat="1" ht="14.25">
      <c r="A32" s="9" t="s">
        <v>50</v>
      </c>
      <c r="B32" s="39">
        <v>59778700</v>
      </c>
      <c r="C32" s="23">
        <v>46535669.11</v>
      </c>
      <c r="D32" s="39">
        <v>59778700</v>
      </c>
      <c r="W32"/>
      <c r="X32"/>
      <c r="Y32"/>
      <c r="Z32"/>
      <c r="AA32"/>
      <c r="AB32"/>
    </row>
    <row r="33" spans="1:28" s="3" customFormat="1" ht="14.25">
      <c r="A33" s="9" t="s">
        <v>53</v>
      </c>
      <c r="B33" s="39">
        <v>27815894</v>
      </c>
      <c r="C33" s="23">
        <v>25435631</v>
      </c>
      <c r="D33" s="39">
        <v>27815894</v>
      </c>
      <c r="W33"/>
      <c r="X33"/>
      <c r="Y33"/>
      <c r="Z33"/>
      <c r="AA33"/>
      <c r="AB33"/>
    </row>
    <row r="34" spans="1:28" s="3" customFormat="1" ht="14.25">
      <c r="A34" s="9" t="s">
        <v>51</v>
      </c>
      <c r="B34" s="39">
        <v>4021500</v>
      </c>
      <c r="C34" s="23">
        <v>3677400</v>
      </c>
      <c r="D34" s="39">
        <v>4021500</v>
      </c>
      <c r="W34"/>
      <c r="X34"/>
      <c r="Y34"/>
      <c r="Z34"/>
      <c r="AA34"/>
      <c r="AB34"/>
    </row>
    <row r="35" spans="1:28" s="3" customFormat="1" ht="14.25">
      <c r="A35" s="9" t="s">
        <v>52</v>
      </c>
      <c r="B35" s="39">
        <v>359000</v>
      </c>
      <c r="C35" s="23">
        <v>358000</v>
      </c>
      <c r="D35" s="39">
        <v>359000</v>
      </c>
      <c r="W35"/>
      <c r="X35"/>
      <c r="Y35"/>
      <c r="Z35"/>
      <c r="AA35"/>
      <c r="AB35"/>
    </row>
    <row r="36" spans="1:28" s="3" customFormat="1" ht="14.25">
      <c r="A36" s="9" t="s">
        <v>54</v>
      </c>
      <c r="B36" s="23">
        <v>0</v>
      </c>
      <c r="C36" s="23">
        <v>0</v>
      </c>
      <c r="D36" s="19">
        <v>0</v>
      </c>
      <c r="W36"/>
      <c r="X36"/>
      <c r="Y36"/>
      <c r="Z36"/>
      <c r="AA36"/>
      <c r="AB36"/>
    </row>
    <row r="37" spans="1:28" s="37" customFormat="1" ht="13.5">
      <c r="A37" s="35" t="s">
        <v>55</v>
      </c>
      <c r="B37" s="36">
        <f>B7+B30</f>
        <v>158865994</v>
      </c>
      <c r="C37" s="36">
        <f>C7+C30</f>
        <v>136609049.21</v>
      </c>
      <c r="D37" s="36">
        <f>D7+D30</f>
        <v>159176794</v>
      </c>
      <c r="W37" s="38"/>
      <c r="X37" s="38"/>
      <c r="Y37" s="38"/>
      <c r="Z37" s="38"/>
      <c r="AA37" s="38"/>
      <c r="AB37" s="38"/>
    </row>
    <row r="38" spans="2:4" ht="9" customHeight="1">
      <c r="B38" s="24"/>
      <c r="C38" s="42"/>
      <c r="D38" s="24"/>
    </row>
    <row r="39" spans="1:28" s="3" customFormat="1" ht="14.25">
      <c r="A39" s="48" t="s">
        <v>57</v>
      </c>
      <c r="B39" s="49"/>
      <c r="C39" s="49"/>
      <c r="D39" s="50"/>
      <c r="W39"/>
      <c r="X39"/>
      <c r="Y39"/>
      <c r="Z39"/>
      <c r="AA39"/>
      <c r="AB39"/>
    </row>
    <row r="40" spans="1:28" s="14" customFormat="1" ht="14.25">
      <c r="A40" s="13" t="s">
        <v>0</v>
      </c>
      <c r="B40" s="39">
        <v>1219000</v>
      </c>
      <c r="C40" s="25">
        <v>877761.69</v>
      </c>
      <c r="D40" s="39">
        <v>1219000</v>
      </c>
      <c r="W40" s="15"/>
      <c r="X40" s="15"/>
      <c r="Y40" s="15"/>
      <c r="Z40" s="15"/>
      <c r="AA40" s="15"/>
      <c r="AB40" s="15"/>
    </row>
    <row r="41" spans="1:28" s="14" customFormat="1" ht="14.25">
      <c r="A41" s="13" t="s">
        <v>1</v>
      </c>
      <c r="B41" s="39">
        <v>20299109</v>
      </c>
      <c r="C41" s="25">
        <v>16408312.56</v>
      </c>
      <c r="D41" s="39">
        <v>20299109</v>
      </c>
      <c r="W41" s="15"/>
      <c r="X41" s="15"/>
      <c r="Y41" s="15"/>
      <c r="Z41" s="15"/>
      <c r="AA41" s="15"/>
      <c r="AB41" s="15"/>
    </row>
    <row r="42" spans="1:28" s="14" customFormat="1" ht="14.25">
      <c r="A42" s="13" t="s">
        <v>30</v>
      </c>
      <c r="B42" s="25">
        <v>0</v>
      </c>
      <c r="C42" s="25">
        <v>0</v>
      </c>
      <c r="D42" s="25">
        <v>0</v>
      </c>
      <c r="W42" s="15"/>
      <c r="X42" s="15"/>
      <c r="Y42" s="15"/>
      <c r="Z42" s="15"/>
      <c r="AA42" s="15"/>
      <c r="AB42" s="15"/>
    </row>
    <row r="43" spans="1:28" s="14" customFormat="1" ht="14.25">
      <c r="A43" s="13" t="s">
        <v>2</v>
      </c>
      <c r="B43" s="25">
        <v>908000</v>
      </c>
      <c r="C43" s="25">
        <v>727891.58</v>
      </c>
      <c r="D43" s="25">
        <v>908000</v>
      </c>
      <c r="W43" s="15"/>
      <c r="X43" s="15"/>
      <c r="Y43" s="15"/>
      <c r="Z43" s="15"/>
      <c r="AA43" s="15"/>
      <c r="AB43" s="15"/>
    </row>
    <row r="44" spans="1:28" s="14" customFormat="1" ht="14.25">
      <c r="A44" s="13" t="s">
        <v>3</v>
      </c>
      <c r="B44" s="39">
        <v>61.76</v>
      </c>
      <c r="C44" s="25">
        <v>0</v>
      </c>
      <c r="D44" s="39">
        <v>61.76</v>
      </c>
      <c r="W44" s="15"/>
      <c r="X44" s="15"/>
      <c r="Y44" s="15"/>
      <c r="Z44" s="15"/>
      <c r="AA44" s="15"/>
      <c r="AB44" s="15"/>
    </row>
    <row r="45" spans="1:28" s="14" customFormat="1" ht="14.25">
      <c r="A45" s="13" t="s">
        <v>4</v>
      </c>
      <c r="B45" s="39">
        <v>342500</v>
      </c>
      <c r="C45" s="25">
        <v>252904.45</v>
      </c>
      <c r="D45" s="39">
        <v>342500</v>
      </c>
      <c r="W45" s="15"/>
      <c r="X45" s="15"/>
      <c r="Y45" s="15"/>
      <c r="Z45" s="15"/>
      <c r="AA45" s="15"/>
      <c r="AB45" s="15"/>
    </row>
    <row r="46" spans="1:28" s="3" customFormat="1" ht="14.25">
      <c r="A46" s="2" t="s">
        <v>5</v>
      </c>
      <c r="B46" s="26">
        <f>SUM(B40:B45)</f>
        <v>22768670.76</v>
      </c>
      <c r="C46" s="26">
        <f>SUM(C40:C45)</f>
        <v>18266870.279999997</v>
      </c>
      <c r="D46" s="26">
        <f>SUM(D40:D45)</f>
        <v>22768670.76</v>
      </c>
      <c r="W46"/>
      <c r="X46"/>
      <c r="Y46"/>
      <c r="Z46"/>
      <c r="AA46"/>
      <c r="AB46"/>
    </row>
    <row r="47" spans="1:28" s="3" customFormat="1" ht="14.25">
      <c r="A47" s="2" t="s">
        <v>66</v>
      </c>
      <c r="B47" s="26">
        <v>326000</v>
      </c>
      <c r="C47" s="26">
        <v>290792.83</v>
      </c>
      <c r="D47" s="26">
        <v>326000</v>
      </c>
      <c r="W47"/>
      <c r="X47"/>
      <c r="Y47"/>
      <c r="Z47"/>
      <c r="AA47"/>
      <c r="AB47"/>
    </row>
    <row r="48" spans="1:28" s="14" customFormat="1" ht="14.25">
      <c r="A48" s="13" t="s">
        <v>6</v>
      </c>
      <c r="B48" s="25">
        <v>2626188.24</v>
      </c>
      <c r="C48" s="25">
        <v>2071940.38</v>
      </c>
      <c r="D48" s="25">
        <v>2626188.24</v>
      </c>
      <c r="W48" s="15"/>
      <c r="X48" s="15"/>
      <c r="Y48" s="15"/>
      <c r="Z48" s="15"/>
      <c r="AA48" s="15"/>
      <c r="AB48" s="15"/>
    </row>
    <row r="49" spans="1:28" s="14" customFormat="1" ht="14.25">
      <c r="A49" s="13" t="s">
        <v>7</v>
      </c>
      <c r="B49" s="25">
        <v>0</v>
      </c>
      <c r="C49" s="25">
        <v>0</v>
      </c>
      <c r="D49" s="25">
        <v>0</v>
      </c>
      <c r="W49" s="15"/>
      <c r="X49" s="15"/>
      <c r="Y49" s="15"/>
      <c r="Z49" s="15"/>
      <c r="AA49" s="15"/>
      <c r="AB49" s="15"/>
    </row>
    <row r="50" spans="1:28" s="3" customFormat="1" ht="14.25">
      <c r="A50" s="2" t="s">
        <v>8</v>
      </c>
      <c r="B50" s="26">
        <f>SUM(B48:B49)</f>
        <v>2626188.24</v>
      </c>
      <c r="C50" s="26">
        <f>SUM(C48:C49)</f>
        <v>2071940.38</v>
      </c>
      <c r="D50" s="26">
        <f>SUM(D48:D49)</f>
        <v>2626188.24</v>
      </c>
      <c r="W50"/>
      <c r="X50"/>
      <c r="Y50"/>
      <c r="Z50"/>
      <c r="AA50"/>
      <c r="AB50"/>
    </row>
    <row r="51" spans="1:28" s="14" customFormat="1" ht="14.25">
      <c r="A51" s="13" t="s">
        <v>63</v>
      </c>
      <c r="B51" s="39">
        <v>53000</v>
      </c>
      <c r="C51" s="25">
        <v>2819</v>
      </c>
      <c r="D51" s="39">
        <v>53000</v>
      </c>
      <c r="W51" s="15"/>
      <c r="X51" s="15"/>
      <c r="Y51" s="15"/>
      <c r="Z51" s="15"/>
      <c r="AA51" s="15"/>
      <c r="AB51" s="15"/>
    </row>
    <row r="52" spans="1:28" s="14" customFormat="1" ht="14.25">
      <c r="A52" s="13" t="s">
        <v>9</v>
      </c>
      <c r="B52" s="39">
        <v>4782400</v>
      </c>
      <c r="C52" s="25">
        <v>66349.8</v>
      </c>
      <c r="D52" s="39">
        <v>4782400</v>
      </c>
      <c r="W52" s="15"/>
      <c r="X52" s="15"/>
      <c r="Y52" s="15"/>
      <c r="Z52" s="15"/>
      <c r="AA52" s="15"/>
      <c r="AB52" s="15"/>
    </row>
    <row r="53" spans="1:28" s="14" customFormat="1" ht="14.25">
      <c r="A53" s="13" t="s">
        <v>10</v>
      </c>
      <c r="B53" s="39">
        <v>10800</v>
      </c>
      <c r="C53" s="25">
        <v>10800</v>
      </c>
      <c r="D53" s="39">
        <v>10800</v>
      </c>
      <c r="W53" s="15"/>
      <c r="X53" s="15"/>
      <c r="Y53" s="15"/>
      <c r="Z53" s="15"/>
      <c r="AA53" s="15"/>
      <c r="AB53" s="15"/>
    </row>
    <row r="54" spans="1:28" s="14" customFormat="1" ht="14.25">
      <c r="A54" s="13" t="s">
        <v>11</v>
      </c>
      <c r="B54" s="39">
        <v>162000</v>
      </c>
      <c r="C54" s="25">
        <v>44500</v>
      </c>
      <c r="D54" s="39">
        <v>162000</v>
      </c>
      <c r="W54" s="15"/>
      <c r="X54" s="15"/>
      <c r="Y54" s="15"/>
      <c r="Z54" s="15"/>
      <c r="AA54" s="15"/>
      <c r="AB54" s="15"/>
    </row>
    <row r="55" spans="1:28" s="3" customFormat="1" ht="14.25">
      <c r="A55" s="2" t="s">
        <v>12</v>
      </c>
      <c r="B55" s="26">
        <f>SUM(B51:B54)</f>
        <v>5008200</v>
      </c>
      <c r="C55" s="26">
        <f>SUM(C51:C54)</f>
        <v>124468.8</v>
      </c>
      <c r="D55" s="26">
        <f>SUM(D51:D54)</f>
        <v>5008200</v>
      </c>
      <c r="W55"/>
      <c r="X55"/>
      <c r="Y55"/>
      <c r="Z55"/>
      <c r="AA55"/>
      <c r="AB55"/>
    </row>
    <row r="56" spans="1:28" s="14" customFormat="1" ht="14.25">
      <c r="A56" s="13" t="s">
        <v>13</v>
      </c>
      <c r="B56" s="25">
        <v>237600</v>
      </c>
      <c r="C56" s="25">
        <v>184023.86</v>
      </c>
      <c r="D56" s="25">
        <v>237600</v>
      </c>
      <c r="W56" s="15"/>
      <c r="X56" s="15"/>
      <c r="Y56" s="15"/>
      <c r="Z56" s="15"/>
      <c r="AA56" s="15"/>
      <c r="AB56" s="15"/>
    </row>
    <row r="57" spans="1:28" s="14" customFormat="1" ht="14.25">
      <c r="A57" s="13" t="s">
        <v>14</v>
      </c>
      <c r="B57" s="25">
        <v>1222300</v>
      </c>
      <c r="C57" s="25">
        <v>754718.4</v>
      </c>
      <c r="D57" s="25">
        <v>1222300</v>
      </c>
      <c r="W57" s="15"/>
      <c r="X57" s="15"/>
      <c r="Y57" s="15"/>
      <c r="Z57" s="15"/>
      <c r="AA57" s="15"/>
      <c r="AB57" s="15"/>
    </row>
    <row r="58" spans="1:28" s="14" customFormat="1" ht="14.25">
      <c r="A58" s="13" t="s">
        <v>15</v>
      </c>
      <c r="B58" s="25">
        <v>0</v>
      </c>
      <c r="C58" s="25">
        <v>0</v>
      </c>
      <c r="D58" s="25">
        <v>0</v>
      </c>
      <c r="W58" s="15"/>
      <c r="X58" s="15"/>
      <c r="Y58" s="15"/>
      <c r="Z58" s="15"/>
      <c r="AA58" s="15"/>
      <c r="AB58" s="15"/>
    </row>
    <row r="59" spans="1:28" s="3" customFormat="1" ht="14.25">
      <c r="A59" s="2" t="s">
        <v>16</v>
      </c>
      <c r="B59" s="26">
        <f>SUM(B56:B58)</f>
        <v>1459900</v>
      </c>
      <c r="C59" s="26">
        <f>SUM(C56:C58)</f>
        <v>938742.26</v>
      </c>
      <c r="D59" s="26">
        <f>SUM(D56:D58)</f>
        <v>1459900</v>
      </c>
      <c r="W59"/>
      <c r="X59"/>
      <c r="Y59"/>
      <c r="Z59"/>
      <c r="AA59"/>
      <c r="AB59"/>
    </row>
    <row r="60" spans="1:28" s="14" customFormat="1" ht="14.25">
      <c r="A60" s="13" t="s">
        <v>17</v>
      </c>
      <c r="B60" s="39">
        <v>21031738</v>
      </c>
      <c r="C60" s="25">
        <v>18713569.74</v>
      </c>
      <c r="D60" s="39">
        <v>21031738</v>
      </c>
      <c r="W60" s="15"/>
      <c r="X60" s="15"/>
      <c r="Y60" s="15"/>
      <c r="Z60" s="15"/>
      <c r="AA60" s="15"/>
      <c r="AB60" s="15"/>
    </row>
    <row r="61" spans="1:28" s="14" customFormat="1" ht="14.25">
      <c r="A61" s="13" t="s">
        <v>18</v>
      </c>
      <c r="B61" s="39">
        <v>37802277.22</v>
      </c>
      <c r="C61" s="25">
        <v>32720584.39</v>
      </c>
      <c r="D61" s="39">
        <v>37802277.22</v>
      </c>
      <c r="W61" s="15"/>
      <c r="X61" s="15"/>
      <c r="Y61" s="15"/>
      <c r="Z61" s="15"/>
      <c r="AA61" s="15"/>
      <c r="AB61" s="15"/>
    </row>
    <row r="62" spans="1:28" s="14" customFormat="1" ht="14.25">
      <c r="A62" s="13" t="s">
        <v>64</v>
      </c>
      <c r="B62" s="39">
        <v>3993500</v>
      </c>
      <c r="C62" s="25">
        <v>3477197.03</v>
      </c>
      <c r="D62" s="39">
        <v>3993500</v>
      </c>
      <c r="W62" s="15"/>
      <c r="X62" s="15"/>
      <c r="Y62" s="15"/>
      <c r="Z62" s="15"/>
      <c r="AA62" s="15"/>
      <c r="AB62" s="15"/>
    </row>
    <row r="63" spans="1:28" s="14" customFormat="1" ht="14.25">
      <c r="A63" s="13" t="s">
        <v>19</v>
      </c>
      <c r="B63" s="39">
        <v>318885.6</v>
      </c>
      <c r="C63" s="25">
        <v>296894.41</v>
      </c>
      <c r="D63" s="39">
        <v>318885.6</v>
      </c>
      <c r="W63" s="15"/>
      <c r="X63" s="15"/>
      <c r="Y63" s="15"/>
      <c r="Z63" s="15"/>
      <c r="AA63" s="15"/>
      <c r="AB63" s="15"/>
    </row>
    <row r="64" spans="1:28" s="14" customFormat="1" ht="14.25">
      <c r="A64" s="13" t="s">
        <v>20</v>
      </c>
      <c r="B64" s="39">
        <v>3413594.18</v>
      </c>
      <c r="C64" s="25">
        <v>2925763.65</v>
      </c>
      <c r="D64" s="39">
        <v>3413594.18</v>
      </c>
      <c r="W64" s="15"/>
      <c r="X64" s="15"/>
      <c r="Y64" s="15"/>
      <c r="Z64" s="15"/>
      <c r="AA64" s="15"/>
      <c r="AB64" s="15"/>
    </row>
    <row r="65" spans="1:28" s="3" customFormat="1" ht="14.25">
      <c r="A65" s="2" t="s">
        <v>21</v>
      </c>
      <c r="B65" s="26">
        <f>SUM(B60:B64)</f>
        <v>66559995</v>
      </c>
      <c r="C65" s="26">
        <f>SUM(C60:C64)</f>
        <v>58134009.21999999</v>
      </c>
      <c r="D65" s="26">
        <f>SUM(D60:D64)</f>
        <v>66559995</v>
      </c>
      <c r="W65"/>
      <c r="X65"/>
      <c r="Y65"/>
      <c r="Z65"/>
      <c r="AA65"/>
      <c r="AB65"/>
    </row>
    <row r="66" spans="1:28" s="3" customFormat="1" ht="14.25">
      <c r="A66" s="2" t="s">
        <v>65</v>
      </c>
      <c r="B66" s="26">
        <v>26598485</v>
      </c>
      <c r="C66" s="26">
        <v>22529575.46</v>
      </c>
      <c r="D66" s="26">
        <v>26598485</v>
      </c>
      <c r="W66"/>
      <c r="X66"/>
      <c r="Y66"/>
      <c r="Z66"/>
      <c r="AA66"/>
      <c r="AB66"/>
    </row>
    <row r="67" spans="1:28" s="14" customFormat="1" ht="17.25" customHeight="1">
      <c r="A67" s="13" t="s">
        <v>22</v>
      </c>
      <c r="B67" s="39">
        <v>2434440</v>
      </c>
      <c r="C67" s="25">
        <v>2004491.1</v>
      </c>
      <c r="D67" s="39">
        <v>2434440</v>
      </c>
      <c r="W67" s="15"/>
      <c r="X67" s="15"/>
      <c r="Y67" s="15"/>
      <c r="Z67" s="15"/>
      <c r="AA67" s="15"/>
      <c r="AB67" s="15"/>
    </row>
    <row r="68" spans="1:22" s="15" customFormat="1" ht="14.25">
      <c r="A68" s="13" t="s">
        <v>23</v>
      </c>
      <c r="B68" s="39">
        <v>16183100</v>
      </c>
      <c r="C68" s="25">
        <v>10050889.84</v>
      </c>
      <c r="D68" s="39">
        <v>16183100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4.25">
      <c r="A69" s="13" t="s">
        <v>24</v>
      </c>
      <c r="B69" s="39">
        <v>7861035</v>
      </c>
      <c r="C69" s="25">
        <v>6437464.73</v>
      </c>
      <c r="D69" s="39">
        <v>7861035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4" ht="14.25">
      <c r="A70" s="2" t="s">
        <v>25</v>
      </c>
      <c r="B70" s="26">
        <f>SUM(B67:B69)</f>
        <v>26478575</v>
      </c>
      <c r="C70" s="26">
        <f>SUM(C67:C69)</f>
        <v>18492845.67</v>
      </c>
      <c r="D70" s="26">
        <f>SUM(D67:D69)</f>
        <v>26478575</v>
      </c>
    </row>
    <row r="71" spans="1:4" ht="14.25">
      <c r="A71" s="2" t="s">
        <v>26</v>
      </c>
      <c r="B71" s="26">
        <v>2004400</v>
      </c>
      <c r="C71" s="26">
        <v>1791092.67</v>
      </c>
      <c r="D71" s="26">
        <v>2004400</v>
      </c>
    </row>
    <row r="72" spans="1:4" ht="14.25">
      <c r="A72" s="2" t="s">
        <v>27</v>
      </c>
      <c r="B72" s="26">
        <v>30000</v>
      </c>
      <c r="C72" s="26">
        <v>124.51</v>
      </c>
      <c r="D72" s="26">
        <v>30000</v>
      </c>
    </row>
    <row r="73" spans="1:4" ht="14.25">
      <c r="A73" s="2" t="s">
        <v>28</v>
      </c>
      <c r="B73" s="26">
        <v>6539800</v>
      </c>
      <c r="C73" s="26">
        <v>5449900</v>
      </c>
      <c r="D73" s="26">
        <v>6539800</v>
      </c>
    </row>
    <row r="74" spans="1:4" ht="14.25">
      <c r="A74" s="1" t="s">
        <v>29</v>
      </c>
      <c r="B74" s="27">
        <f>B46+B47+B50+B55+B59+B65+B66+B70+B71+B72+B73</f>
        <v>160400214</v>
      </c>
      <c r="C74" s="27">
        <f>C46+C47+C50+C55+C59+C65+C66+C70+C71+C72+C73</f>
        <v>128090362.08</v>
      </c>
      <c r="D74" s="27">
        <f>D46+D47+D50+D55+D59+D65+D66+D70+D71+D72+D73</f>
        <v>160400214</v>
      </c>
    </row>
    <row r="75" spans="2:4" ht="9" customHeight="1">
      <c r="B75" s="24"/>
      <c r="C75" s="42"/>
      <c r="D75" s="28"/>
    </row>
    <row r="76" spans="1:4" ht="14.25">
      <c r="A76" s="5" t="s">
        <v>56</v>
      </c>
      <c r="B76" s="19">
        <f>B37-B74</f>
        <v>-1534220</v>
      </c>
      <c r="C76" s="41">
        <f>C37-C74</f>
        <v>8518687.13000001</v>
      </c>
      <c r="D76" s="19">
        <f>D37-D74</f>
        <v>-1223420</v>
      </c>
    </row>
    <row r="77" spans="1:4" ht="14.25">
      <c r="A77" s="51"/>
      <c r="B77" s="51"/>
      <c r="C77" s="51"/>
      <c r="D77" s="51"/>
    </row>
    <row r="78" ht="15">
      <c r="A78" s="34" t="s">
        <v>69</v>
      </c>
    </row>
  </sheetData>
  <sheetProtection/>
  <mergeCells count="4">
    <mergeCell ref="A4:D4"/>
    <mergeCell ref="A2:D2"/>
    <mergeCell ref="A39:D39"/>
    <mergeCell ref="A77:D77"/>
  </mergeCells>
  <printOptions/>
  <pageMargins left="0.31496062992125984" right="0" top="0.15748031496062992" bottom="0" header="0" footer="0"/>
  <pageSetup fitToHeight="0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2017-11-11T08:50:34Z</cp:lastPrinted>
  <dcterms:created xsi:type="dcterms:W3CDTF">2013-10-16T17:39:57Z</dcterms:created>
  <dcterms:modified xsi:type="dcterms:W3CDTF">2017-11-11T18:48:03Z</dcterms:modified>
  <cp:category/>
  <cp:version/>
  <cp:contentType/>
  <cp:contentStatus/>
</cp:coreProperties>
</file>