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5255" windowHeight="6315" activeTab="1"/>
  </bookViews>
  <sheets>
    <sheet name="сопровод" sheetId="1" r:id="rId1"/>
    <sheet name="посел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<sst xmlns="http://schemas.openxmlformats.org/spreadsheetml/2006/main" count="76" uniqueCount="76">
  <si>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0102</t>
  </si>
  <si>
    <t>0104</t>
  </si>
  <si>
    <t>0111</t>
  </si>
  <si>
    <t>0113</t>
  </si>
  <si>
    <t>итого 01</t>
  </si>
  <si>
    <t>0309</t>
  </si>
  <si>
    <t>0310</t>
  </si>
  <si>
    <t>итого 03</t>
  </si>
  <si>
    <t>0409</t>
  </si>
  <si>
    <t>0410</t>
  </si>
  <si>
    <t>0412</t>
  </si>
  <si>
    <t>итого 04</t>
  </si>
  <si>
    <t>0501</t>
  </si>
  <si>
    <t>0502</t>
  </si>
  <si>
    <t>0503</t>
  </si>
  <si>
    <t>итого 05</t>
  </si>
  <si>
    <t>0701</t>
  </si>
  <si>
    <t>0702</t>
  </si>
  <si>
    <t>0707</t>
  </si>
  <si>
    <t>0709</t>
  </si>
  <si>
    <t>итого 07</t>
  </si>
  <si>
    <t>1001</t>
  </si>
  <si>
    <t>1003</t>
  </si>
  <si>
    <t>1004</t>
  </si>
  <si>
    <t>итого 10</t>
  </si>
  <si>
    <t>1101</t>
  </si>
  <si>
    <t>1301</t>
  </si>
  <si>
    <t>1401</t>
  </si>
  <si>
    <t>ВСЕГО</t>
  </si>
  <si>
    <t>0105</t>
  </si>
  <si>
    <t xml:space="preserve">налоговые и неналоговые доходы </t>
  </si>
  <si>
    <t xml:space="preserve">    в том числе:</t>
  </si>
  <si>
    <t>налог на доходы физических  лиц</t>
  </si>
  <si>
    <t>акцизы на нефтепродукты</t>
  </si>
  <si>
    <t>единый налог на вменённый доход</t>
  </si>
  <si>
    <t>патентная система налогообложения</t>
  </si>
  <si>
    <t>единый сельскохозяйственный налог</t>
  </si>
  <si>
    <t>госпошлина</t>
  </si>
  <si>
    <t>задолженн. по отмен.налог.</t>
  </si>
  <si>
    <t>Итого налоговые доходы</t>
  </si>
  <si>
    <t>доходы от использования имущества</t>
  </si>
  <si>
    <t>плата за негативное воздействие</t>
  </si>
  <si>
    <t>доходы от оказания платных услуг</t>
  </si>
  <si>
    <t>административные платежи</t>
  </si>
  <si>
    <t>штрафы, возмещение ущерб</t>
  </si>
  <si>
    <t>прочие неналоговые</t>
  </si>
  <si>
    <t>Итого  неналоговые доходы</t>
  </si>
  <si>
    <t>Безвозмездные поступления</t>
  </si>
  <si>
    <t>Дотации</t>
  </si>
  <si>
    <t>Субвенции</t>
  </si>
  <si>
    <t>Иные</t>
  </si>
  <si>
    <t>Межбюджетные трансферты</t>
  </si>
  <si>
    <t>Субсидии</t>
  </si>
  <si>
    <t>Возврат остатков</t>
  </si>
  <si>
    <t>Всего доходов</t>
  </si>
  <si>
    <t>Дефицит</t>
  </si>
  <si>
    <t>Расходы</t>
  </si>
  <si>
    <t>налог на имущество физических лиц</t>
  </si>
  <si>
    <t>земельный налог</t>
  </si>
  <si>
    <t>доходы от реализации имущества</t>
  </si>
  <si>
    <t>доходы от реализации земельных участков</t>
  </si>
  <si>
    <t>0405</t>
  </si>
  <si>
    <t>0703</t>
  </si>
  <si>
    <t>итого 08 01</t>
  </si>
  <si>
    <t>итого 0203</t>
  </si>
  <si>
    <t>в рублях</t>
  </si>
  <si>
    <t>Российская Федерация
Новгородской области
Администрация Поддорского
Муниципального района
КОМИТЕТ ФИНАНСОВ
АДМИНИСТРАЦИИ
ПОДДОРСКОГО
МУНИЦИПАЛЬНОГО РАЙОНА
Ул.Октябрьская, д.26
с. Поддорье
Тел.:71-384, 71-267, 
факс (258)71-384
От  31.05.2019   № 184
О представлении информации
 Комитет финансов Администрации Поддорского муниципального района просит представить ожидаемое исполнение за 2019 год на 01.06.2017 года по прилагаемой форме к 05.06.2019 года для составления прогноза социально-экономического развития района (Запрос министерства инвестиционной политики).
  Председатель комитета финансов:                                                                            О.А.Николаева</t>
  </si>
  <si>
    <t>0801</t>
  </si>
  <si>
    <t>0804</t>
  </si>
  <si>
    <t>ПОДДОРСКОЕ СЕЛЬСКОЕ ПОСЕЛЕНИЕ</t>
  </si>
  <si>
    <t>Вед. Специалист, бухгалтер                                                  Т.С. Буравцова</t>
  </si>
  <si>
    <t>Ожидаемые доходы за 2020 год</t>
  </si>
  <si>
    <t>0107</t>
  </si>
  <si>
    <t xml:space="preserve">Ожидаемое исполнение бюджета Поддорского сельского поселения на 01.10.2020 </t>
  </si>
  <si>
    <t>Уточненный план на 01.10.2020</t>
  </si>
  <si>
    <t>Исполнено на 01.10.2020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</si>
</sst>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52" fillId="0" borderId="0" xfId="0" applyNumberFormat="1" applyFont="1" applyAlignment="1">
      <alignment/>
    </xf>
    <xf numFmtId="14" fontId="5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53" fillId="0" borderId="0" xfId="0" applyNumberFormat="1" applyFont="1" applyBorder="1" applyAlignment="1">
      <alignment horizontal="center"/>
    </xf>
    <xf numFmtId="14" fontId="53" fillId="0" borderId="0" xfId="0" applyNumberFormat="1" applyFont="1" applyBorder="1" applyAlignment="1">
      <alignment horizontal="center"/>
    </xf>
    <xf numFmtId="172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wrapText="1"/>
    </xf>
    <xf numFmtId="173" fontId="0" fillId="0" borderId="10" xfId="0" applyNumberFormat="1" applyBorder="1" applyAlignment="1">
      <alignment horizontal="right"/>
    </xf>
    <xf numFmtId="173" fontId="4" fillId="33" borderId="10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 horizontal="right"/>
    </xf>
    <xf numFmtId="173" fontId="3" fillId="0" borderId="0" xfId="0" applyNumberFormat="1" applyFont="1" applyAlignment="1">
      <alignment horizontal="right"/>
    </xf>
    <xf numFmtId="14" fontId="3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31" fillId="0" borderId="0" xfId="0" applyNumberFormat="1" applyFont="1" applyBorder="1" applyAlignment="1">
      <alignment horizontal="right"/>
    </xf>
    <xf numFmtId="0" fontId="5" fillId="6" borderId="10" xfId="0" applyFont="1" applyFill="1" applyBorder="1" applyAlignment="1">
      <alignment horizontal="left" wrapText="1"/>
    </xf>
    <xf numFmtId="173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73" fontId="6" fillId="0" borderId="10" xfId="0" applyNumberFormat="1" applyFont="1" applyBorder="1" applyAlignment="1">
      <alignment horizontal="right" wrapText="1"/>
    </xf>
    <xf numFmtId="173" fontId="5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173" fontId="55" fillId="0" borderId="10" xfId="0" applyNumberFormat="1" applyFont="1" applyBorder="1" applyAlignment="1">
      <alignment horizontal="right"/>
    </xf>
    <xf numFmtId="0" fontId="4" fillId="6" borderId="10" xfId="0" applyFont="1" applyFill="1" applyBorder="1" applyAlignment="1">
      <alignment wrapText="1"/>
    </xf>
    <xf numFmtId="173" fontId="4" fillId="6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56" fillId="0" borderId="1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 wrapText="1"/>
    </xf>
    <xf numFmtId="173" fontId="57" fillId="0" borderId="10" xfId="0" applyNumberFormat="1" applyFont="1" applyBorder="1" applyAlignment="1">
      <alignment horizontal="right"/>
    </xf>
    <xf numFmtId="0" fontId="4" fillId="6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173" fontId="6" fillId="0" borderId="10" xfId="0" applyNumberFormat="1" applyFont="1" applyFill="1" applyBorder="1" applyAlignment="1">
      <alignment horizontal="right" wrapText="1"/>
    </xf>
    <xf numFmtId="0" fontId="56" fillId="0" borderId="0" xfId="0" applyFont="1" applyAlignment="1">
      <alignment/>
    </xf>
    <xf numFmtId="173" fontId="56" fillId="0" borderId="0" xfId="0" applyNumberFormat="1" applyFont="1" applyAlignment="1">
      <alignment horizontal="right"/>
    </xf>
    <xf numFmtId="49" fontId="8" fillId="0" borderId="10" xfId="0" applyNumberFormat="1" applyFont="1" applyFill="1" applyBorder="1" applyAlignment="1">
      <alignment/>
    </xf>
    <xf numFmtId="49" fontId="8" fillId="6" borderId="10" xfId="0" applyNumberFormat="1" applyFont="1" applyFill="1" applyBorder="1" applyAlignment="1">
      <alignment/>
    </xf>
    <xf numFmtId="173" fontId="8" fillId="6" borderId="10" xfId="0" applyNumberFormat="1" applyFont="1" applyFill="1" applyBorder="1" applyAlignment="1">
      <alignment horizontal="right"/>
    </xf>
    <xf numFmtId="173" fontId="9" fillId="6" borderId="10" xfId="0" applyNumberFormat="1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/>
    </xf>
    <xf numFmtId="173" fontId="8" fillId="34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0" fillId="6" borderId="10" xfId="0" applyNumberFormat="1" applyFont="1" applyFill="1" applyBorder="1" applyAlignment="1">
      <alignment horizontal="right"/>
    </xf>
    <xf numFmtId="173" fontId="11" fillId="6" borderId="10" xfId="0" applyNumberFormat="1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2" xfId="0" applyNumberFormat="1" applyFont="1" applyFill="1" applyBorder="1" applyAlignment="1">
      <alignment horizontal="center" wrapText="1"/>
    </xf>
    <xf numFmtId="173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I1" sqref="I1"/>
    </sheetView>
  </sheetViews>
  <sheetFormatPr defaultColWidth="9.140625" defaultRowHeight="15"/>
  <cols>
    <col min="6" max="6" width="51.140625" style="0" customWidth="1"/>
  </cols>
  <sheetData>
    <row r="1" spans="1:6" ht="409.5" customHeight="1">
      <c r="A1" s="50" t="s">
        <v>66</v>
      </c>
      <c r="B1" s="51"/>
      <c r="C1" s="51"/>
      <c r="D1" s="51"/>
      <c r="E1" s="51"/>
      <c r="F1" s="5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9"/>
  <sheetViews>
    <sheetView tabSelected="1" zoomScalePageLayoutView="0" workbookViewId="0" topLeftCell="A59">
      <selection activeCell="A82" sqref="A82:IV82"/>
    </sheetView>
  </sheetViews>
  <sheetFormatPr defaultColWidth="9.140625" defaultRowHeight="15"/>
  <cols>
    <col min="1" max="1" width="42.7109375" style="0" customWidth="1"/>
    <col min="2" max="3" width="18.140625" style="0" customWidth="1"/>
    <col min="4" max="4" width="19.7109375" style="0" customWidth="1"/>
    <col min="5" max="5" width="10.7109375" style="1" customWidth="1"/>
    <col min="6" max="6" width="9.57421875" style="1" customWidth="1"/>
    <col min="7" max="22" width="8.8515625" style="1" customWidth="1"/>
  </cols>
  <sheetData>
    <row r="1" ht="0.75" customHeight="1"/>
    <row r="2" spans="1:4" ht="15">
      <c r="A2" s="53" t="s">
        <v>69</v>
      </c>
      <c r="B2" s="54"/>
      <c r="C2" s="54"/>
      <c r="D2" s="55"/>
    </row>
    <row r="3" ht="0.75" customHeight="1"/>
    <row r="4" spans="1:28" s="1" customFormat="1" ht="15.75">
      <c r="A4" s="52" t="s">
        <v>73</v>
      </c>
      <c r="B4" s="52"/>
      <c r="C4" s="52"/>
      <c r="D4" s="52"/>
      <c r="W4"/>
      <c r="X4"/>
      <c r="Y4"/>
      <c r="Z4"/>
      <c r="AA4"/>
      <c r="AB4"/>
    </row>
    <row r="5" spans="1:28" s="1" customFormat="1" ht="14.25" customHeight="1">
      <c r="A5" s="4"/>
      <c r="B5" s="5"/>
      <c r="C5" s="5"/>
      <c r="D5" s="15" t="s">
        <v>65</v>
      </c>
      <c r="W5"/>
      <c r="X5"/>
      <c r="Y5"/>
      <c r="Z5"/>
      <c r="AA5"/>
      <c r="AB5"/>
    </row>
    <row r="6" spans="1:28" s="1" customFormat="1" ht="25.5" customHeight="1">
      <c r="A6" s="2"/>
      <c r="B6" s="13" t="s">
        <v>74</v>
      </c>
      <c r="C6" s="13" t="s">
        <v>75</v>
      </c>
      <c r="D6" s="14" t="s">
        <v>71</v>
      </c>
      <c r="W6"/>
      <c r="X6"/>
      <c r="Y6"/>
      <c r="Z6"/>
      <c r="AA6"/>
      <c r="AB6"/>
    </row>
    <row r="7" spans="1:28" s="1" customFormat="1" ht="18" customHeight="1">
      <c r="A7" s="16" t="s">
        <v>30</v>
      </c>
      <c r="B7" s="17">
        <f>B18+B28</f>
        <v>3647951.04</v>
      </c>
      <c r="C7" s="17">
        <f>C18+C28</f>
        <v>2272770.1</v>
      </c>
      <c r="D7" s="17">
        <f>D18+D28</f>
        <v>3653951.04</v>
      </c>
      <c r="E7" s="48"/>
      <c r="W7"/>
      <c r="X7"/>
      <c r="Y7"/>
      <c r="Z7"/>
      <c r="AA7"/>
      <c r="AB7"/>
    </row>
    <row r="8" spans="1:28" s="1" customFormat="1" ht="15.75">
      <c r="A8" s="18" t="s">
        <v>31</v>
      </c>
      <c r="B8" s="19"/>
      <c r="C8" s="19"/>
      <c r="D8" s="20"/>
      <c r="E8" s="48"/>
      <c r="W8"/>
      <c r="X8"/>
      <c r="Y8"/>
      <c r="Z8"/>
      <c r="AA8"/>
      <c r="AB8"/>
    </row>
    <row r="9" spans="1:28" s="1" customFormat="1" ht="15.75">
      <c r="A9" s="21" t="s">
        <v>32</v>
      </c>
      <c r="B9" s="19">
        <v>430000</v>
      </c>
      <c r="C9" s="19">
        <v>324136.17</v>
      </c>
      <c r="D9" s="22">
        <v>430000</v>
      </c>
      <c r="E9" s="48"/>
      <c r="W9"/>
      <c r="X9"/>
      <c r="Y9"/>
      <c r="Z9"/>
      <c r="AA9"/>
      <c r="AB9"/>
    </row>
    <row r="10" spans="1:28" s="1" customFormat="1" ht="15.75">
      <c r="A10" s="21" t="s">
        <v>33</v>
      </c>
      <c r="B10" s="19">
        <v>1475151.04</v>
      </c>
      <c r="C10" s="19">
        <v>973352.42</v>
      </c>
      <c r="D10" s="22">
        <v>1475151.04</v>
      </c>
      <c r="E10" s="48"/>
      <c r="W10"/>
      <c r="X10"/>
      <c r="Y10"/>
      <c r="Z10"/>
      <c r="AA10"/>
      <c r="AB10"/>
    </row>
    <row r="11" spans="1:28" s="1" customFormat="1" ht="15.75">
      <c r="A11" s="18" t="s">
        <v>34</v>
      </c>
      <c r="B11" s="19">
        <v>0</v>
      </c>
      <c r="C11" s="19">
        <v>0</v>
      </c>
      <c r="D11" s="22">
        <v>0</v>
      </c>
      <c r="E11" s="48"/>
      <c r="W11"/>
      <c r="X11"/>
      <c r="Y11"/>
      <c r="Z11"/>
      <c r="AA11"/>
      <c r="AB11"/>
    </row>
    <row r="12" spans="1:28" s="1" customFormat="1" ht="15.75">
      <c r="A12" s="18" t="s">
        <v>35</v>
      </c>
      <c r="B12" s="19">
        <v>0</v>
      </c>
      <c r="C12" s="19">
        <v>0</v>
      </c>
      <c r="D12" s="22">
        <v>0</v>
      </c>
      <c r="E12" s="48"/>
      <c r="W12"/>
      <c r="X12"/>
      <c r="Y12"/>
      <c r="Z12"/>
      <c r="AA12"/>
      <c r="AB12"/>
    </row>
    <row r="13" spans="1:28" s="1" customFormat="1" ht="15.75">
      <c r="A13" s="18" t="s">
        <v>36</v>
      </c>
      <c r="B13" s="19">
        <v>4800</v>
      </c>
      <c r="C13" s="19">
        <v>0</v>
      </c>
      <c r="D13" s="22">
        <v>4800</v>
      </c>
      <c r="E13" s="48"/>
      <c r="W13"/>
      <c r="X13"/>
      <c r="Y13"/>
      <c r="Z13"/>
      <c r="AA13"/>
      <c r="AB13"/>
    </row>
    <row r="14" spans="1:28" s="1" customFormat="1" ht="15.75">
      <c r="A14" s="18" t="s">
        <v>57</v>
      </c>
      <c r="B14" s="19">
        <v>230000</v>
      </c>
      <c r="C14" s="19">
        <v>50561.88</v>
      </c>
      <c r="D14" s="22">
        <v>230000</v>
      </c>
      <c r="E14" s="48"/>
      <c r="W14"/>
      <c r="X14"/>
      <c r="Y14"/>
      <c r="Z14"/>
      <c r="AA14"/>
      <c r="AB14"/>
    </row>
    <row r="15" spans="1:28" s="1" customFormat="1" ht="15.75">
      <c r="A15" s="18" t="s">
        <v>58</v>
      </c>
      <c r="B15" s="19">
        <v>1458000</v>
      </c>
      <c r="C15" s="19">
        <v>868785.72</v>
      </c>
      <c r="D15" s="22">
        <v>1458000</v>
      </c>
      <c r="E15" s="48"/>
      <c r="W15"/>
      <c r="X15"/>
      <c r="Y15"/>
      <c r="Z15"/>
      <c r="AA15"/>
      <c r="AB15"/>
    </row>
    <row r="16" spans="1:28" s="1" customFormat="1" ht="15.75">
      <c r="A16" s="18" t="s">
        <v>37</v>
      </c>
      <c r="B16" s="19">
        <v>0</v>
      </c>
      <c r="C16" s="19">
        <v>0</v>
      </c>
      <c r="D16" s="22">
        <v>0</v>
      </c>
      <c r="E16" s="48"/>
      <c r="W16"/>
      <c r="X16"/>
      <c r="Y16"/>
      <c r="Z16"/>
      <c r="AA16"/>
      <c r="AB16"/>
    </row>
    <row r="17" spans="1:28" s="1" customFormat="1" ht="15.75">
      <c r="A17" s="21" t="s">
        <v>38</v>
      </c>
      <c r="B17" s="19">
        <v>0</v>
      </c>
      <c r="C17" s="19">
        <v>0</v>
      </c>
      <c r="D17" s="22">
        <v>0</v>
      </c>
      <c r="E17" s="48"/>
      <c r="W17"/>
      <c r="X17"/>
      <c r="Y17"/>
      <c r="Z17"/>
      <c r="AA17"/>
      <c r="AB17"/>
    </row>
    <row r="18" spans="1:28" s="1" customFormat="1" ht="15" customHeight="1">
      <c r="A18" s="23" t="s">
        <v>39</v>
      </c>
      <c r="B18" s="24">
        <f>SUM(B9:B17)</f>
        <v>3597951.04</v>
      </c>
      <c r="C18" s="24">
        <f>SUM(C9:C17)</f>
        <v>2216836.19</v>
      </c>
      <c r="D18" s="24">
        <f>SUM(D9:D17)</f>
        <v>3597951.04</v>
      </c>
      <c r="E18" s="48"/>
      <c r="W18"/>
      <c r="X18"/>
      <c r="Y18"/>
      <c r="Z18"/>
      <c r="AA18"/>
      <c r="AB18"/>
    </row>
    <row r="19" spans="1:28" s="1" customFormat="1" ht="3.75" customHeight="1" hidden="1">
      <c r="A19" s="25"/>
      <c r="B19" s="26"/>
      <c r="C19" s="26"/>
      <c r="D19" s="27"/>
      <c r="E19" s="48"/>
      <c r="W19"/>
      <c r="X19"/>
      <c r="Y19"/>
      <c r="Z19"/>
      <c r="AA19"/>
      <c r="AB19"/>
    </row>
    <row r="20" spans="1:28" s="1" customFormat="1" ht="15.75">
      <c r="A20" s="18" t="s">
        <v>40</v>
      </c>
      <c r="B20" s="28">
        <v>50000</v>
      </c>
      <c r="C20" s="28">
        <v>55933.91</v>
      </c>
      <c r="D20" s="29">
        <v>56000</v>
      </c>
      <c r="E20" s="48"/>
      <c r="W20"/>
      <c r="X20"/>
      <c r="Y20"/>
      <c r="Z20"/>
      <c r="AA20"/>
      <c r="AB20"/>
    </row>
    <row r="21" spans="1:28" s="1" customFormat="1" ht="15.75">
      <c r="A21" s="18" t="s">
        <v>41</v>
      </c>
      <c r="B21" s="28">
        <v>0</v>
      </c>
      <c r="C21" s="28">
        <v>0</v>
      </c>
      <c r="D21" s="29">
        <v>0</v>
      </c>
      <c r="E21" s="48"/>
      <c r="W21"/>
      <c r="X21"/>
      <c r="Y21"/>
      <c r="Z21"/>
      <c r="AA21"/>
      <c r="AB21"/>
    </row>
    <row r="22" spans="1:28" s="1" customFormat="1" ht="15.75">
      <c r="A22" s="18" t="s">
        <v>42</v>
      </c>
      <c r="B22" s="28">
        <v>0</v>
      </c>
      <c r="C22" s="28">
        <v>0</v>
      </c>
      <c r="D22" s="29">
        <v>0</v>
      </c>
      <c r="E22" s="48"/>
      <c r="W22"/>
      <c r="X22"/>
      <c r="Y22"/>
      <c r="Z22"/>
      <c r="AA22"/>
      <c r="AB22"/>
    </row>
    <row r="23" spans="1:28" s="1" customFormat="1" ht="13.5" customHeight="1">
      <c r="A23" s="18" t="s">
        <v>59</v>
      </c>
      <c r="B23" s="28">
        <v>0</v>
      </c>
      <c r="C23" s="28">
        <v>0</v>
      </c>
      <c r="D23" s="29">
        <v>0</v>
      </c>
      <c r="E23" s="48"/>
      <c r="W23"/>
      <c r="X23"/>
      <c r="Y23"/>
      <c r="Z23"/>
      <c r="AA23"/>
      <c r="AB23"/>
    </row>
    <row r="24" spans="1:28" s="1" customFormat="1" ht="13.5" customHeight="1">
      <c r="A24" s="18" t="s">
        <v>60</v>
      </c>
      <c r="B24" s="28">
        <v>0</v>
      </c>
      <c r="C24" s="28">
        <v>0</v>
      </c>
      <c r="D24" s="29">
        <v>0</v>
      </c>
      <c r="E24" s="48"/>
      <c r="W24"/>
      <c r="X24"/>
      <c r="Y24"/>
      <c r="Z24"/>
      <c r="AA24"/>
      <c r="AB24"/>
    </row>
    <row r="25" spans="1:28" s="1" customFormat="1" ht="15.75">
      <c r="A25" s="21" t="s">
        <v>43</v>
      </c>
      <c r="B25" s="28">
        <v>0</v>
      </c>
      <c r="C25" s="28">
        <v>0</v>
      </c>
      <c r="D25" s="29">
        <v>0</v>
      </c>
      <c r="E25" s="48"/>
      <c r="W25"/>
      <c r="X25"/>
      <c r="Y25"/>
      <c r="Z25"/>
      <c r="AA25"/>
      <c r="AB25"/>
    </row>
    <row r="26" spans="1:28" s="1" customFormat="1" ht="15.75">
      <c r="A26" s="21" t="s">
        <v>44</v>
      </c>
      <c r="B26" s="28">
        <v>0</v>
      </c>
      <c r="C26" s="28">
        <v>0</v>
      </c>
      <c r="D26" s="29">
        <v>0</v>
      </c>
      <c r="E26" s="48"/>
      <c r="W26"/>
      <c r="X26"/>
      <c r="Y26"/>
      <c r="Z26"/>
      <c r="AA26"/>
      <c r="AB26"/>
    </row>
    <row r="27" spans="1:28" s="1" customFormat="1" ht="15.75">
      <c r="A27" s="21" t="s">
        <v>45</v>
      </c>
      <c r="B27" s="28">
        <v>0</v>
      </c>
      <c r="C27" s="28">
        <v>0</v>
      </c>
      <c r="D27" s="29">
        <v>0</v>
      </c>
      <c r="E27" s="48"/>
      <c r="W27"/>
      <c r="X27"/>
      <c r="Y27"/>
      <c r="Z27"/>
      <c r="AA27"/>
      <c r="AB27"/>
    </row>
    <row r="28" spans="1:28" s="1" customFormat="1" ht="15.75">
      <c r="A28" s="30" t="s">
        <v>46</v>
      </c>
      <c r="B28" s="24">
        <f>SUM(B20:B27)</f>
        <v>50000</v>
      </c>
      <c r="C28" s="24">
        <f>SUM(C20:C27)</f>
        <v>55933.91</v>
      </c>
      <c r="D28" s="24">
        <f>SUM(D20:D27)</f>
        <v>56000</v>
      </c>
      <c r="E28" s="48"/>
      <c r="W28"/>
      <c r="X28"/>
      <c r="Y28"/>
      <c r="Z28"/>
      <c r="AA28"/>
      <c r="AB28"/>
    </row>
    <row r="29" spans="1:28" s="1" customFormat="1" ht="6" customHeight="1">
      <c r="A29" s="31"/>
      <c r="B29" s="27"/>
      <c r="C29" s="27"/>
      <c r="D29" s="27"/>
      <c r="E29" s="48"/>
      <c r="W29"/>
      <c r="X29"/>
      <c r="Y29"/>
      <c r="Z29"/>
      <c r="AA29"/>
      <c r="AB29"/>
    </row>
    <row r="30" spans="1:28" s="1" customFormat="1" ht="15.75">
      <c r="A30" s="32" t="s">
        <v>47</v>
      </c>
      <c r="B30" s="33">
        <f>SUM(B31:B36)</f>
        <v>14606552</v>
      </c>
      <c r="C30" s="33">
        <f>SUM(C31:C36)</f>
        <v>5311200.4</v>
      </c>
      <c r="D30" s="33">
        <f>SUM(D31:D36)</f>
        <v>14606552</v>
      </c>
      <c r="E30" s="48"/>
      <c r="W30"/>
      <c r="X30"/>
      <c r="Y30"/>
      <c r="Z30"/>
      <c r="AA30"/>
      <c r="AB30"/>
    </row>
    <row r="31" spans="1:28" s="1" customFormat="1" ht="15.75">
      <c r="A31" s="34" t="s">
        <v>48</v>
      </c>
      <c r="B31" s="35">
        <v>2053300</v>
      </c>
      <c r="C31" s="35">
        <v>1540000</v>
      </c>
      <c r="D31" s="27">
        <v>2053300</v>
      </c>
      <c r="E31" s="48"/>
      <c r="W31"/>
      <c r="X31"/>
      <c r="Y31"/>
      <c r="Z31"/>
      <c r="AA31"/>
      <c r="AB31"/>
    </row>
    <row r="32" spans="1:28" s="1" customFormat="1" ht="15.75">
      <c r="A32" s="34" t="s">
        <v>49</v>
      </c>
      <c r="B32" s="35">
        <v>0</v>
      </c>
      <c r="C32" s="35">
        <v>0</v>
      </c>
      <c r="D32" s="27">
        <v>0</v>
      </c>
      <c r="E32" s="48"/>
      <c r="W32"/>
      <c r="X32"/>
      <c r="Y32"/>
      <c r="Z32"/>
      <c r="AA32"/>
      <c r="AB32"/>
    </row>
    <row r="33" spans="1:28" s="1" customFormat="1" ht="15.75">
      <c r="A33" s="34" t="s">
        <v>52</v>
      </c>
      <c r="B33" s="35">
        <v>9267709</v>
      </c>
      <c r="C33" s="35">
        <v>2085657.4</v>
      </c>
      <c r="D33" s="27">
        <v>9267709</v>
      </c>
      <c r="E33" s="48"/>
      <c r="W33"/>
      <c r="X33"/>
      <c r="Y33"/>
      <c r="Z33"/>
      <c r="AA33"/>
      <c r="AB33"/>
    </row>
    <row r="34" spans="1:28" s="1" customFormat="1" ht="15.75">
      <c r="A34" s="34" t="s">
        <v>50</v>
      </c>
      <c r="B34" s="35">
        <v>785543</v>
      </c>
      <c r="C34" s="35">
        <v>785543</v>
      </c>
      <c r="D34" s="27">
        <v>785543</v>
      </c>
      <c r="E34" s="48"/>
      <c r="W34"/>
      <c r="X34"/>
      <c r="Y34"/>
      <c r="Z34"/>
      <c r="AA34"/>
      <c r="AB34"/>
    </row>
    <row r="35" spans="1:28" s="1" customFormat="1" ht="15.75">
      <c r="A35" s="34" t="s">
        <v>51</v>
      </c>
      <c r="B35" s="35">
        <v>2500000</v>
      </c>
      <c r="C35" s="35">
        <v>900000</v>
      </c>
      <c r="D35" s="27">
        <v>2500000</v>
      </c>
      <c r="E35" s="48"/>
      <c r="W35"/>
      <c r="X35"/>
      <c r="Y35"/>
      <c r="Z35"/>
      <c r="AA35"/>
      <c r="AB35"/>
    </row>
    <row r="36" spans="1:28" s="1" customFormat="1" ht="15.75">
      <c r="A36" s="34" t="s">
        <v>53</v>
      </c>
      <c r="B36" s="35">
        <v>0</v>
      </c>
      <c r="C36" s="35">
        <v>0</v>
      </c>
      <c r="D36" s="27">
        <v>0</v>
      </c>
      <c r="E36" s="48"/>
      <c r="W36"/>
      <c r="X36"/>
      <c r="Y36"/>
      <c r="Z36"/>
      <c r="AA36"/>
      <c r="AB36"/>
    </row>
    <row r="37" spans="1:28" s="1" customFormat="1" ht="15.75">
      <c r="A37" s="8" t="s">
        <v>54</v>
      </c>
      <c r="B37" s="10">
        <f>B7+B30</f>
        <v>18254503.04</v>
      </c>
      <c r="C37" s="10">
        <f>C7+C30</f>
        <v>7583970.5</v>
      </c>
      <c r="D37" s="10">
        <f>D7+D30</f>
        <v>18260503.04</v>
      </c>
      <c r="E37" s="48"/>
      <c r="W37"/>
      <c r="X37"/>
      <c r="Y37"/>
      <c r="Z37"/>
      <c r="AA37"/>
      <c r="AB37"/>
    </row>
    <row r="38" spans="1:5" ht="9" customHeight="1">
      <c r="A38" s="36"/>
      <c r="B38" s="37"/>
      <c r="C38" s="37"/>
      <c r="D38" s="37"/>
      <c r="E38" s="48"/>
    </row>
    <row r="39" spans="1:28" s="1" customFormat="1" ht="15.75">
      <c r="A39" s="56" t="s">
        <v>56</v>
      </c>
      <c r="B39" s="57"/>
      <c r="C39" s="57"/>
      <c r="D39" s="58"/>
      <c r="E39" s="48"/>
      <c r="W39"/>
      <c r="X39"/>
      <c r="Y39"/>
      <c r="Z39"/>
      <c r="AA39"/>
      <c r="AB39"/>
    </row>
    <row r="40" spans="1:28" s="6" customFormat="1" ht="15.75">
      <c r="A40" s="38" t="s">
        <v>0</v>
      </c>
      <c r="B40" s="44">
        <v>0</v>
      </c>
      <c r="C40" s="44">
        <v>0</v>
      </c>
      <c r="D40" s="45">
        <v>0</v>
      </c>
      <c r="E40" s="49"/>
      <c r="W40" s="7"/>
      <c r="X40" s="7"/>
      <c r="Y40" s="7"/>
      <c r="Z40" s="7"/>
      <c r="AA40" s="7"/>
      <c r="AB40" s="7"/>
    </row>
    <row r="41" spans="1:28" s="6" customFormat="1" ht="15.75">
      <c r="A41" s="38" t="s">
        <v>1</v>
      </c>
      <c r="B41" s="44">
        <v>0</v>
      </c>
      <c r="C41" s="44">
        <v>0</v>
      </c>
      <c r="D41" s="45">
        <v>0</v>
      </c>
      <c r="E41" s="49"/>
      <c r="W41" s="7"/>
      <c r="X41" s="7"/>
      <c r="Y41" s="7"/>
      <c r="Z41" s="7"/>
      <c r="AA41" s="7"/>
      <c r="AB41" s="7"/>
    </row>
    <row r="42" spans="1:28" s="6" customFormat="1" ht="15.75">
      <c r="A42" s="38" t="s">
        <v>29</v>
      </c>
      <c r="B42" s="44">
        <v>0</v>
      </c>
      <c r="C42" s="44">
        <v>0</v>
      </c>
      <c r="D42" s="45">
        <v>0</v>
      </c>
      <c r="E42" s="49"/>
      <c r="W42" s="7"/>
      <c r="X42" s="7"/>
      <c r="Y42" s="7"/>
      <c r="Z42" s="7"/>
      <c r="AA42" s="7"/>
      <c r="AB42" s="7"/>
    </row>
    <row r="43" spans="1:28" s="6" customFormat="1" ht="15.75">
      <c r="A43" s="38" t="s">
        <v>72</v>
      </c>
      <c r="B43" s="44">
        <v>150000</v>
      </c>
      <c r="C43" s="44">
        <v>150000</v>
      </c>
      <c r="D43" s="45">
        <v>150000</v>
      </c>
      <c r="E43" s="49"/>
      <c r="W43" s="7"/>
      <c r="X43" s="7"/>
      <c r="Y43" s="7"/>
      <c r="Z43" s="7"/>
      <c r="AA43" s="7"/>
      <c r="AB43" s="7"/>
    </row>
    <row r="44" spans="1:28" s="6" customFormat="1" ht="15.75">
      <c r="A44" s="38" t="s">
        <v>2</v>
      </c>
      <c r="B44" s="44">
        <v>0</v>
      </c>
      <c r="C44" s="44">
        <v>0</v>
      </c>
      <c r="D44" s="45">
        <v>0</v>
      </c>
      <c r="E44" s="49"/>
      <c r="W44" s="7"/>
      <c r="X44" s="7"/>
      <c r="Y44" s="7"/>
      <c r="Z44" s="7"/>
      <c r="AA44" s="7"/>
      <c r="AB44" s="7"/>
    </row>
    <row r="45" spans="1:28" s="6" customFormat="1" ht="15.75">
      <c r="A45" s="38" t="s">
        <v>3</v>
      </c>
      <c r="B45" s="44">
        <v>1423060</v>
      </c>
      <c r="C45" s="44">
        <v>1014828.79</v>
      </c>
      <c r="D45" s="45">
        <v>1423060</v>
      </c>
      <c r="E45" s="49"/>
      <c r="W45" s="7"/>
      <c r="X45" s="7"/>
      <c r="Y45" s="7"/>
      <c r="Z45" s="7"/>
      <c r="AA45" s="7"/>
      <c r="AB45" s="7"/>
    </row>
    <row r="46" spans="1:28" s="1" customFormat="1" ht="15.75">
      <c r="A46" s="39" t="s">
        <v>4</v>
      </c>
      <c r="B46" s="40">
        <f>SUM(B40:B45)</f>
        <v>1573060</v>
      </c>
      <c r="C46" s="40">
        <f>SUM(C40:C45)</f>
        <v>1164828.79</v>
      </c>
      <c r="D46" s="40">
        <f>SUM(D40:D45)</f>
        <v>1573060</v>
      </c>
      <c r="E46" s="48"/>
      <c r="W46"/>
      <c r="X46"/>
      <c r="Y46"/>
      <c r="Z46"/>
      <c r="AA46"/>
      <c r="AB46"/>
    </row>
    <row r="47" spans="1:28" s="1" customFormat="1" ht="15.75">
      <c r="A47" s="39" t="s">
        <v>64</v>
      </c>
      <c r="B47" s="40">
        <v>0</v>
      </c>
      <c r="C47" s="40"/>
      <c r="D47" s="41"/>
      <c r="E47" s="48"/>
      <c r="W47"/>
      <c r="X47"/>
      <c r="Y47"/>
      <c r="Z47"/>
      <c r="AA47"/>
      <c r="AB47"/>
    </row>
    <row r="48" spans="1:28" s="6" customFormat="1" ht="15.75">
      <c r="A48" s="38" t="s">
        <v>5</v>
      </c>
      <c r="B48" s="44">
        <v>0</v>
      </c>
      <c r="C48" s="44">
        <v>0</v>
      </c>
      <c r="D48" s="45">
        <v>0</v>
      </c>
      <c r="E48" s="49"/>
      <c r="W48" s="7"/>
      <c r="X48" s="7"/>
      <c r="Y48" s="7"/>
      <c r="Z48" s="7"/>
      <c r="AA48" s="7"/>
      <c r="AB48" s="7"/>
    </row>
    <row r="49" spans="1:28" s="6" customFormat="1" ht="15.75">
      <c r="A49" s="38" t="s">
        <v>6</v>
      </c>
      <c r="B49" s="44">
        <v>10000</v>
      </c>
      <c r="C49" s="44">
        <v>4929.05</v>
      </c>
      <c r="D49" s="45">
        <v>10000</v>
      </c>
      <c r="E49" s="49"/>
      <c r="W49" s="7"/>
      <c r="X49" s="7"/>
      <c r="Y49" s="7"/>
      <c r="Z49" s="7"/>
      <c r="AA49" s="7"/>
      <c r="AB49" s="7"/>
    </row>
    <row r="50" spans="1:28" s="1" customFormat="1" ht="15.75">
      <c r="A50" s="39" t="s">
        <v>7</v>
      </c>
      <c r="B50" s="40">
        <f>SUM(B48:B49)</f>
        <v>10000</v>
      </c>
      <c r="C50" s="40">
        <f>SUM(C48:C49)</f>
        <v>4929.05</v>
      </c>
      <c r="D50" s="40">
        <f>SUM(D48:D49)</f>
        <v>10000</v>
      </c>
      <c r="E50" s="48"/>
      <c r="W50"/>
      <c r="X50"/>
      <c r="Y50"/>
      <c r="Z50"/>
      <c r="AA50"/>
      <c r="AB50"/>
    </row>
    <row r="51" spans="1:28" s="6" customFormat="1" ht="15.75">
      <c r="A51" s="38" t="s">
        <v>61</v>
      </c>
      <c r="B51" s="44">
        <v>0</v>
      </c>
      <c r="C51" s="44">
        <v>0</v>
      </c>
      <c r="D51" s="45">
        <v>0</v>
      </c>
      <c r="E51" s="49"/>
      <c r="W51" s="7"/>
      <c r="X51" s="7"/>
      <c r="Y51" s="7"/>
      <c r="Z51" s="7"/>
      <c r="AA51" s="7"/>
      <c r="AB51" s="7"/>
    </row>
    <row r="52" spans="1:28" s="6" customFormat="1" ht="15.75">
      <c r="A52" s="38" t="s">
        <v>8</v>
      </c>
      <c r="B52" s="44">
        <v>10862151.04</v>
      </c>
      <c r="C52" s="44">
        <v>1299845.64</v>
      </c>
      <c r="D52" s="45">
        <v>10862151.04</v>
      </c>
      <c r="E52" s="49"/>
      <c r="W52" s="7"/>
      <c r="X52" s="7"/>
      <c r="Y52" s="7"/>
      <c r="Z52" s="7"/>
      <c r="AA52" s="7"/>
      <c r="AB52" s="7"/>
    </row>
    <row r="53" spans="1:28" s="6" customFormat="1" ht="15.75">
      <c r="A53" s="38" t="s">
        <v>9</v>
      </c>
      <c r="B53" s="44">
        <v>0</v>
      </c>
      <c r="C53" s="44">
        <v>0</v>
      </c>
      <c r="D53" s="45">
        <v>0</v>
      </c>
      <c r="E53" s="49"/>
      <c r="W53" s="7"/>
      <c r="X53" s="7"/>
      <c r="Y53" s="7"/>
      <c r="Z53" s="7"/>
      <c r="AA53" s="7"/>
      <c r="AB53" s="7"/>
    </row>
    <row r="54" spans="1:28" s="6" customFormat="1" ht="15.75">
      <c r="A54" s="38" t="s">
        <v>10</v>
      </c>
      <c r="B54" s="44">
        <v>16000</v>
      </c>
      <c r="C54" s="44">
        <v>8843</v>
      </c>
      <c r="D54" s="45">
        <v>16000</v>
      </c>
      <c r="E54" s="49"/>
      <c r="W54" s="7"/>
      <c r="X54" s="7"/>
      <c r="Y54" s="7"/>
      <c r="Z54" s="7"/>
      <c r="AA54" s="7"/>
      <c r="AB54" s="7"/>
    </row>
    <row r="55" spans="1:28" s="1" customFormat="1" ht="15.75">
      <c r="A55" s="39" t="s">
        <v>11</v>
      </c>
      <c r="B55" s="40">
        <f>SUM(B51:B54)</f>
        <v>10878151.04</v>
      </c>
      <c r="C55" s="40">
        <f>SUM(C51:C54)</f>
        <v>1308688.64</v>
      </c>
      <c r="D55" s="40">
        <f>SUM(D51:D54)</f>
        <v>10878151.04</v>
      </c>
      <c r="E55" s="48"/>
      <c r="W55"/>
      <c r="X55"/>
      <c r="Y55"/>
      <c r="Z55"/>
      <c r="AA55"/>
      <c r="AB55"/>
    </row>
    <row r="56" spans="1:28" s="6" customFormat="1" ht="15.75">
      <c r="A56" s="38" t="s">
        <v>12</v>
      </c>
      <c r="B56" s="44">
        <v>0</v>
      </c>
      <c r="C56" s="44">
        <v>0</v>
      </c>
      <c r="D56" s="45">
        <v>0</v>
      </c>
      <c r="E56" s="49"/>
      <c r="W56" s="7"/>
      <c r="X56" s="7"/>
      <c r="Y56" s="7"/>
      <c r="Z56" s="7"/>
      <c r="AA56" s="7"/>
      <c r="AB56" s="7"/>
    </row>
    <row r="57" spans="1:28" s="6" customFormat="1" ht="15.75">
      <c r="A57" s="38" t="s">
        <v>13</v>
      </c>
      <c r="B57" s="44">
        <v>0</v>
      </c>
      <c r="C57" s="44">
        <v>0</v>
      </c>
      <c r="D57" s="45">
        <v>0</v>
      </c>
      <c r="E57" s="49"/>
      <c r="W57" s="7"/>
      <c r="X57" s="7"/>
      <c r="Y57" s="7"/>
      <c r="Z57" s="7"/>
      <c r="AA57" s="7"/>
      <c r="AB57" s="7"/>
    </row>
    <row r="58" spans="1:28" s="6" customFormat="1" ht="15.75">
      <c r="A58" s="38" t="s">
        <v>14</v>
      </c>
      <c r="B58" s="44">
        <v>5777292</v>
      </c>
      <c r="C58" s="44">
        <v>4237759.34</v>
      </c>
      <c r="D58" s="45">
        <v>5777292</v>
      </c>
      <c r="E58" s="49"/>
      <c r="W58" s="7"/>
      <c r="X58" s="7"/>
      <c r="Y58" s="7"/>
      <c r="Z58" s="7"/>
      <c r="AA58" s="7"/>
      <c r="AB58" s="7"/>
    </row>
    <row r="59" spans="1:28" s="1" customFormat="1" ht="15.75">
      <c r="A59" s="39" t="s">
        <v>15</v>
      </c>
      <c r="B59" s="40">
        <f>SUM(B56:B58)</f>
        <v>5777292</v>
      </c>
      <c r="C59" s="40">
        <f>SUM(C56:C58)</f>
        <v>4237759.34</v>
      </c>
      <c r="D59" s="40">
        <f>SUM(D56:D58)</f>
        <v>5777292</v>
      </c>
      <c r="E59" s="48"/>
      <c r="W59"/>
      <c r="X59"/>
      <c r="Y59"/>
      <c r="Z59"/>
      <c r="AA59"/>
      <c r="AB59"/>
    </row>
    <row r="60" spans="1:28" s="6" customFormat="1" ht="15.75">
      <c r="A60" s="38" t="s">
        <v>16</v>
      </c>
      <c r="B60" s="44">
        <v>0</v>
      </c>
      <c r="C60" s="44">
        <v>0</v>
      </c>
      <c r="D60" s="45">
        <v>0</v>
      </c>
      <c r="E60" s="49"/>
      <c r="W60" s="7"/>
      <c r="X60" s="7"/>
      <c r="Y60" s="7"/>
      <c r="Z60" s="7"/>
      <c r="AA60" s="7"/>
      <c r="AB60" s="7"/>
    </row>
    <row r="61" spans="1:28" s="6" customFormat="1" ht="15.75">
      <c r="A61" s="38" t="s">
        <v>17</v>
      </c>
      <c r="B61" s="44">
        <v>0</v>
      </c>
      <c r="C61" s="44">
        <v>0</v>
      </c>
      <c r="D61" s="45">
        <v>0</v>
      </c>
      <c r="E61" s="49"/>
      <c r="W61" s="7"/>
      <c r="X61" s="7"/>
      <c r="Y61" s="7"/>
      <c r="Z61" s="7"/>
      <c r="AA61" s="7"/>
      <c r="AB61" s="7"/>
    </row>
    <row r="62" spans="1:28" s="6" customFormat="1" ht="15.75">
      <c r="A62" s="38" t="s">
        <v>62</v>
      </c>
      <c r="B62" s="44">
        <v>0</v>
      </c>
      <c r="C62" s="44">
        <v>0</v>
      </c>
      <c r="D62" s="45">
        <v>0</v>
      </c>
      <c r="E62" s="49"/>
      <c r="W62" s="7"/>
      <c r="X62" s="7"/>
      <c r="Y62" s="7"/>
      <c r="Z62" s="7"/>
      <c r="AA62" s="7"/>
      <c r="AB62" s="7"/>
    </row>
    <row r="63" spans="1:28" s="6" customFormat="1" ht="15.75">
      <c r="A63" s="38" t="s">
        <v>18</v>
      </c>
      <c r="B63" s="44">
        <v>5000</v>
      </c>
      <c r="C63" s="44">
        <v>0</v>
      </c>
      <c r="D63" s="45">
        <v>5000</v>
      </c>
      <c r="E63" s="49"/>
      <c r="W63" s="7"/>
      <c r="X63" s="7"/>
      <c r="Y63" s="7"/>
      <c r="Z63" s="7"/>
      <c r="AA63" s="7"/>
      <c r="AB63" s="7"/>
    </row>
    <row r="64" spans="1:28" s="6" customFormat="1" ht="15.75">
      <c r="A64" s="38" t="s">
        <v>19</v>
      </c>
      <c r="B64" s="44">
        <v>0</v>
      </c>
      <c r="C64" s="44">
        <v>0</v>
      </c>
      <c r="D64" s="45">
        <v>0</v>
      </c>
      <c r="E64" s="49"/>
      <c r="W64" s="7"/>
      <c r="X64" s="7"/>
      <c r="Y64" s="7"/>
      <c r="Z64" s="7"/>
      <c r="AA64" s="7"/>
      <c r="AB64" s="7"/>
    </row>
    <row r="65" spans="1:28" s="1" customFormat="1" ht="15.75">
      <c r="A65" s="39" t="s">
        <v>20</v>
      </c>
      <c r="B65" s="40">
        <f>SUM(B60:B64)</f>
        <v>5000</v>
      </c>
      <c r="C65" s="40">
        <f>SUM(C60:C64)</f>
        <v>0</v>
      </c>
      <c r="D65" s="40">
        <f>SUM(D60:D64)</f>
        <v>5000</v>
      </c>
      <c r="E65" s="48"/>
      <c r="W65"/>
      <c r="X65"/>
      <c r="Y65"/>
      <c r="Z65"/>
      <c r="AA65"/>
      <c r="AB65"/>
    </row>
    <row r="66" spans="1:28" s="1" customFormat="1" ht="15.75">
      <c r="A66" s="38" t="s">
        <v>67</v>
      </c>
      <c r="B66" s="44">
        <v>7000</v>
      </c>
      <c r="C66" s="44">
        <v>2000</v>
      </c>
      <c r="D66" s="45">
        <v>7000</v>
      </c>
      <c r="E66" s="48"/>
      <c r="W66"/>
      <c r="X66"/>
      <c r="Y66"/>
      <c r="Z66"/>
      <c r="AA66"/>
      <c r="AB66"/>
    </row>
    <row r="67" spans="1:28" s="1" customFormat="1" ht="15.75">
      <c r="A67" s="38" t="s">
        <v>68</v>
      </c>
      <c r="B67" s="44">
        <v>0</v>
      </c>
      <c r="C67" s="44">
        <v>0</v>
      </c>
      <c r="D67" s="45">
        <v>0</v>
      </c>
      <c r="E67" s="48"/>
      <c r="W67"/>
      <c r="X67"/>
      <c r="Y67"/>
      <c r="Z67"/>
      <c r="AA67"/>
      <c r="AB67"/>
    </row>
    <row r="68" spans="1:28" s="1" customFormat="1" ht="15.75">
      <c r="A68" s="39" t="s">
        <v>63</v>
      </c>
      <c r="B68" s="40">
        <f>SUM(B66:B67)</f>
        <v>7000</v>
      </c>
      <c r="C68" s="40">
        <f>SUM(C66:C67)</f>
        <v>2000</v>
      </c>
      <c r="D68" s="40">
        <f>SUM(D66:D67)</f>
        <v>7000</v>
      </c>
      <c r="E68" s="48"/>
      <c r="W68"/>
      <c r="X68"/>
      <c r="Y68"/>
      <c r="Z68"/>
      <c r="AA68"/>
      <c r="AB68"/>
    </row>
    <row r="69" spans="1:28" s="6" customFormat="1" ht="16.5" customHeight="1">
      <c r="A69" s="38" t="s">
        <v>21</v>
      </c>
      <c r="B69" s="44">
        <v>0</v>
      </c>
      <c r="C69" s="44">
        <v>0</v>
      </c>
      <c r="D69" s="45">
        <v>0</v>
      </c>
      <c r="E69" s="49"/>
      <c r="W69" s="7"/>
      <c r="X69" s="7"/>
      <c r="Y69" s="7"/>
      <c r="Z69" s="7"/>
      <c r="AA69" s="7"/>
      <c r="AB69" s="7"/>
    </row>
    <row r="70" spans="1:22" s="7" customFormat="1" ht="15.75">
      <c r="A70" s="38" t="s">
        <v>22</v>
      </c>
      <c r="B70" s="44">
        <v>0</v>
      </c>
      <c r="C70" s="44">
        <v>0</v>
      </c>
      <c r="D70" s="45">
        <v>0</v>
      </c>
      <c r="E70" s="4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7" customFormat="1" ht="15.75">
      <c r="A71" s="38" t="s">
        <v>23</v>
      </c>
      <c r="B71" s="44">
        <v>0</v>
      </c>
      <c r="C71" s="44">
        <v>0</v>
      </c>
      <c r="D71" s="45">
        <v>0</v>
      </c>
      <c r="E71" s="4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5" ht="12.75" customHeight="1">
      <c r="A72" s="39" t="s">
        <v>24</v>
      </c>
      <c r="B72" s="40">
        <f>SUM(B69:B71)</f>
        <v>0</v>
      </c>
      <c r="C72" s="40">
        <f>SUM(C69:C71)</f>
        <v>0</v>
      </c>
      <c r="D72" s="40">
        <f>SUM(D69:D71)</f>
        <v>0</v>
      </c>
      <c r="E72" s="48"/>
    </row>
    <row r="73" spans="1:5" ht="15.75">
      <c r="A73" s="39" t="s">
        <v>25</v>
      </c>
      <c r="B73" s="40">
        <v>4000</v>
      </c>
      <c r="C73" s="40">
        <v>0</v>
      </c>
      <c r="D73" s="41">
        <v>4000</v>
      </c>
      <c r="E73" s="48"/>
    </row>
    <row r="74" spans="1:5" ht="15.75">
      <c r="A74" s="39" t="s">
        <v>26</v>
      </c>
      <c r="B74" s="46">
        <v>0</v>
      </c>
      <c r="C74" s="46">
        <v>0</v>
      </c>
      <c r="D74" s="47">
        <v>0</v>
      </c>
      <c r="E74" s="48"/>
    </row>
    <row r="75" spans="1:5" ht="15.75">
      <c r="A75" s="39" t="s">
        <v>27</v>
      </c>
      <c r="B75" s="46">
        <v>0</v>
      </c>
      <c r="C75" s="46">
        <v>0</v>
      </c>
      <c r="D75" s="47">
        <v>0</v>
      </c>
      <c r="E75" s="48"/>
    </row>
    <row r="76" spans="1:5" ht="15.75">
      <c r="A76" s="42" t="s">
        <v>28</v>
      </c>
      <c r="B76" s="43">
        <f>B46+B47+B50+B55+B59+B65+B68+B72+B73+B74+B75</f>
        <v>18254503.04</v>
      </c>
      <c r="C76" s="43">
        <f>C46+C47+C50+C55+C59+C65+C68+C72+C73+C74+C75</f>
        <v>6718205.82</v>
      </c>
      <c r="D76" s="43">
        <f>D46+D47+D50+D55+D59+D65+D68+D72+D73+D74+D75</f>
        <v>18254503.04</v>
      </c>
      <c r="E76" s="48"/>
    </row>
    <row r="77" spans="2:5" ht="0.75" customHeight="1" hidden="1">
      <c r="B77" s="11"/>
      <c r="C77" s="11"/>
      <c r="D77" s="12"/>
      <c r="E77" s="48"/>
    </row>
    <row r="78" spans="1:5" ht="15">
      <c r="A78" s="3" t="s">
        <v>55</v>
      </c>
      <c r="B78" s="9">
        <f>B37-B76</f>
        <v>0</v>
      </c>
      <c r="C78" s="9">
        <f>C37-C76</f>
        <v>865764.6799999997</v>
      </c>
      <c r="D78" s="9">
        <f>D37-D76</f>
        <v>6000</v>
      </c>
      <c r="E78" s="48"/>
    </row>
    <row r="79" spans="1:4" ht="15">
      <c r="A79" s="59" t="s">
        <v>70</v>
      </c>
      <c r="B79" s="59"/>
      <c r="C79" s="59"/>
      <c r="D79" s="59"/>
    </row>
  </sheetData>
  <sheetProtection/>
  <mergeCells count="4">
    <mergeCell ref="A4:D4"/>
    <mergeCell ref="A2:D2"/>
    <mergeCell ref="A39:D39"/>
    <mergeCell ref="A79:D79"/>
  </mergeCells>
  <printOptions/>
  <pageMargins left="0.31496062992125984" right="0" top="0.15748031496062992" bottom="0" header="0" footer="0"/>
  <pageSetup fitToWidth="0" fitToHeight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Поддорье</cp:lastModifiedBy>
  <cp:lastPrinted>2020-10-06T14:40:26Z</cp:lastPrinted>
  <dcterms:created xsi:type="dcterms:W3CDTF">2013-10-16T17:39:57Z</dcterms:created>
  <dcterms:modified xsi:type="dcterms:W3CDTF">2020-11-09T09:06:42Z</dcterms:modified>
  <cp:category/>
  <cp:version/>
  <cp:contentType/>
  <cp:contentStatus/>
</cp:coreProperties>
</file>