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695" windowWidth="14235" windowHeight="8190" tabRatio="805" activeTab="0"/>
  </bookViews>
  <sheets>
    <sheet name="04.10" sheetId="1" r:id="rId1"/>
  </sheets>
  <definedNames/>
  <calcPr fullCalcOnLoad="1"/>
</workbook>
</file>

<file path=xl/sharedStrings.xml><?xml version="1.0" encoding="utf-8"?>
<sst xmlns="http://schemas.openxmlformats.org/spreadsheetml/2006/main" count="242" uniqueCount="237">
  <si>
    <t>Наименование доходов</t>
  </si>
  <si>
    <t>Безвозмездные поступления</t>
  </si>
  <si>
    <t>Иные межбюджетные трансферты</t>
  </si>
  <si>
    <t>Безвозмездные поступления от других бюджетов бюджетной системы Российской Федерации (областного бюджета)</t>
  </si>
  <si>
    <t>КОД ДОХОДА</t>
  </si>
  <si>
    <t>Налоги на прибыль, доходы</t>
  </si>
  <si>
    <t>Налоги на совокупный доход</t>
  </si>
  <si>
    <t>Государственная пошлина</t>
  </si>
  <si>
    <t xml:space="preserve">Доходы от продажи материальных и нематериальных активов </t>
  </si>
  <si>
    <t>Штрафы, санкции, возмещения ущерба</t>
  </si>
  <si>
    <t>Денежное взыскание (штрафы) за нарушение земельного законодательства</t>
  </si>
  <si>
    <t>Единый налог на вмененный доход для отдельных видов деятельности</t>
  </si>
  <si>
    <t>Платежи при пользовании природными ресурсами</t>
  </si>
  <si>
    <t>ДОХОДЫ, ВСЕГО</t>
  </si>
  <si>
    <t>Налоговые и неналоговые доходы</t>
  </si>
  <si>
    <t>Налоговые доходы</t>
  </si>
  <si>
    <t>Неналоговые доходы</t>
  </si>
  <si>
    <t>1 00 00000 00 0000 000</t>
  </si>
  <si>
    <t>1 08 00000 00 0000 000</t>
  </si>
  <si>
    <t>1 16 00000 00 0000 000</t>
  </si>
  <si>
    <t>1 16 90000 00 0000 140</t>
  </si>
  <si>
    <t>1 16 03010 01 0000 140</t>
  </si>
  <si>
    <t>1 14 02053 05 0000 410</t>
  </si>
  <si>
    <t>1 14 02000 00 0000 000</t>
  </si>
  <si>
    <t>1 12 01000 01 0000 120</t>
  </si>
  <si>
    <t>1 12 00000 00 0000 000</t>
  </si>
  <si>
    <t>1 11 05000 00 0000 120</t>
  </si>
  <si>
    <t xml:space="preserve"> 1 08 03010 01 1000 110</t>
  </si>
  <si>
    <t>1 01 02000 01 0000 110</t>
  </si>
  <si>
    <t>1 01 02010 01 0000 110</t>
  </si>
  <si>
    <t>1 05 02010 02 0000 110</t>
  </si>
  <si>
    <t>1 05 02000 02 0000 110</t>
  </si>
  <si>
    <t xml:space="preserve"> 1 08 03000 01 0000 110</t>
  </si>
  <si>
    <t>1 11 00000 00 0000 000</t>
  </si>
  <si>
    <t>1 11 05010 00 0000 120</t>
  </si>
  <si>
    <t>1 14 00000 00 0000 000</t>
  </si>
  <si>
    <t>1 14 02050 05 0000 410</t>
  </si>
  <si>
    <t>1 14 06000 00 0000 430</t>
  </si>
  <si>
    <t>1 14 06010 00 0000 430</t>
  </si>
  <si>
    <t>1 16 03000 00 0000 140</t>
  </si>
  <si>
    <t>1 16 25000 00 0000 140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</si>
  <si>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</si>
  <si>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1 16 90050 05 0000 140</t>
  </si>
  <si>
    <t>1 01 00000 00 0000 000</t>
  </si>
  <si>
    <t>Субвенции бюджетам муниципальных районов на обеспечение муниципальных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образования, учебниками и учебными пособиями</t>
  </si>
  <si>
    <t>Субвенции бюджетам муниципальных районов  на  осуществление  государственных полномочий по расчету и предоставлению дотаций на выравнивание бюджетной обеспеченности поселений.</t>
  </si>
  <si>
    <t>Субвенции бюджетам муниципальных районов  на 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правонарушениях, предусмотренных соответствующими статьями областного закона "Об административных правонарушениях"</t>
  </si>
  <si>
    <t>Безвозмездные поступления от других бюджетов бюджетной системы Российской Федерации</t>
  </si>
  <si>
    <t>2 00 00000 00 0000 000</t>
  </si>
  <si>
    <t>2 02 00000 00 0000 000</t>
  </si>
  <si>
    <t>1 03 00000 00 0000 000</t>
  </si>
  <si>
    <t>1 03 02000 01 0000 110</t>
  </si>
  <si>
    <t xml:space="preserve"> 1 03 02230 01 0000 110</t>
  </si>
  <si>
    <t xml:space="preserve"> 1 03 02240 01 0000 110</t>
  </si>
  <si>
    <t>1 03 02250 01 0000 110</t>
  </si>
  <si>
    <t xml:space="preserve"> 1 03 02260 01 0000 110</t>
  </si>
  <si>
    <t>1 16 25060 01 6000 140</t>
  </si>
  <si>
    <t xml:space="preserve"> Субсидии бюджетам муниципальных районов   на софинансирование расходов  муниципальных казенных, бюджетных и автономных  учреждений по  приобретению коммунальных услуг</t>
  </si>
  <si>
    <t>1 11 09045 05 0000 120</t>
  </si>
  <si>
    <t>1 11 09000 00 0000 120</t>
  </si>
  <si>
    <t>1 16 18050 05 0000 140</t>
  </si>
  <si>
    <t>Денежные взыскания (штрафы) за нарушение бюджетного законодательства (в части бюджетов муниципальных районов)</t>
  </si>
  <si>
    <t>1 16 18000 00 0000 140</t>
  </si>
  <si>
    <t xml:space="preserve">Субвенции бюджетам муниципальных районов на обеспечение жилыми помещениями детей - сирот и детей, оставшихся без попечения родителей, лиц из числа детей - сирот и детей, оставшихся без попечения родителей </t>
  </si>
  <si>
    <t>Субсидии бюджетам  муниципальных районов на на формирование муниципальных дорожных фондов</t>
  </si>
  <si>
    <t>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расходов на оплату труда работникам образовательных организаций, технические средства обучения, расходные материалы и хозяйственные нужды образовательных организаций, на организацию обучения по основным общеобразовательным программам на дому, осуществляемое образовательными организациями, возмещение расходов за пользование услугой доступа к информационно-телекоммуникационной сети "Интернет" муниципальных общеобразовательных организаций, организующих обучение детей-инвалидов с использованием дистанционных образовательных технологий</t>
  </si>
  <si>
    <t>рублей</t>
  </si>
  <si>
    <t>Приложение 1</t>
  </si>
  <si>
    <t xml:space="preserve"> 1 05 01000 00 0000 110</t>
  </si>
  <si>
    <t xml:space="preserve"> 1 05 01010 01 0000 110</t>
  </si>
  <si>
    <t>Налог, взимаемый с налогоплательщиков, выбравших в качестве объекта налогообложения доходы</t>
  </si>
  <si>
    <t xml:space="preserve"> 1 05 01011 01 0000 110</t>
  </si>
  <si>
    <t>1 16 03030 01 0000 140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</si>
  <si>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</si>
  <si>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Субсидии бюджетам муниципальных районов и городского округа на приобретение или изготовление бланков документов об образовании и (или) о квалификации муниципальными образовательными организациями</t>
  </si>
  <si>
    <t xml:space="preserve"> Иные межбюджетные трансферты бюджетам муниципальных районов и городского округа на частичную компенсацию дополнительных расходов на повышение оплаты труда работников бюджетной сферы </t>
  </si>
  <si>
    <t xml:space="preserve"> Субсидии бюджетам муниципальных районов и городского округа на обеспечение пожарной безопасности, антитеррористической и антикриминальной безопасности муниципальных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</t>
  </si>
  <si>
    <t>1 14 06013 05 0000 430</t>
  </si>
  <si>
    <t xml:space="preserve"> 1 11 05013 05 0000 120</t>
  </si>
  <si>
    <t>Субвенции бюджетам муниципальных районов на обеспечение доступа к информационно-телекоммуникационной сети "Интернет" муниципальных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</t>
  </si>
  <si>
    <t>Субвенции бюджетам муниципальных районов на обеспечение жилыми помещениями детей - сирот и детей, оставшихся без попечения родителей, лиц из числа детей - сирот и детей, оставшихся без попечения родителей</t>
  </si>
  <si>
    <t xml:space="preserve">Прочие субсидии
</t>
  </si>
  <si>
    <t>к  решению Думы Поддорского муниципального района  "О бюджете Поддорского муниципального района на 2019 год и на плановый период 2020 и 2021 годов"</t>
  </si>
  <si>
    <t>Прогнозируемые поступления доходов в бюджет Поддорского муниципального района на 2019 год  и на плановый период 2020 и 2021 годов</t>
  </si>
  <si>
    <t>1 05 03000 01 0000 110</t>
  </si>
  <si>
    <t>1 05 03010 01 0000 110</t>
  </si>
  <si>
    <t xml:space="preserve">Единый сельскохозяйственный налог </t>
  </si>
  <si>
    <t>1 12 01010 01 6000 120</t>
  </si>
  <si>
    <t>1 12 01030 01 6000 120</t>
  </si>
  <si>
    <t>1 12 01041 01 6000 120</t>
  </si>
  <si>
    <t>Плата за размещение отходов производства</t>
  </si>
  <si>
    <t xml:space="preserve">Акцизы по подакцизным товарам (продукции), производимым на территории Российской Федерации
</t>
  </si>
  <si>
    <t>Налоги на товары (работы, услуги), реализуемые на территории Российской Федерации</t>
  </si>
  <si>
    <t xml:space="preserve">Налог, взимаемый в связи с применением упрощенной системы налогообложения
</t>
  </si>
  <si>
    <t xml:space="preserve">Единый сельскохозяйственный налог
</t>
  </si>
  <si>
    <t xml:space="preserve">Государственная пошлина по делам, рассматриваемым в судах общей юрисдикции, мировыми судьями
</t>
  </si>
  <si>
    <t xml:space="preserve">Государственная пошлина по делам, рассматриваемым в судах общей юрисдикции, мировыми судьями (за исключением Верховного Суда Российской Федерации)
</t>
  </si>
  <si>
    <t>Доходы от использования имущества, находящегося в государственной и  муниципальной собственности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</si>
  <si>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</si>
  <si>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
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</si>
  <si>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</si>
  <si>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</si>
  <si>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 xml:space="preserve">Плата за негативное воздействие на окружающую среду
</t>
  </si>
  <si>
    <t xml:space="preserve">Плата за выбросы загрязняющих веществ в атмосферный воздух стационарными объектами
</t>
  </si>
  <si>
    <t xml:space="preserve">Плата за сбросы загрязняющих веществ в водные объекты
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</si>
  <si>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</si>
  <si>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</si>
  <si>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 xml:space="preserve">Доходы от продажи земельных участков, находящихся в государственной и муниципальной собственности
</t>
  </si>
  <si>
    <t xml:space="preserve">Доходы от продажи земельных участков, государственная собственность на которые не разграничена
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</si>
  <si>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
</t>
  </si>
  <si>
    <t xml:space="preserve">Денежные взыскания (штрафы) за нарушение законодательства о налогах и сборах
</t>
  </si>
  <si>
    <t xml:space="preserve"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
</t>
  </si>
  <si>
    <t xml:space="preserve"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
</t>
  </si>
  <si>
    <t xml:space="preserve">Денежные взыскания (штрафы) за нарушение бюджетного законодательства Российской Федерации
</t>
  </si>
  <si>
    <t xml:space="preserve"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
</t>
  </si>
  <si>
    <t xml:space="preserve"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
</t>
  </si>
  <si>
    <t xml:space="preserve"> 1 16 43000 01 6000 140</t>
  </si>
  <si>
    <t>1 16 43000 01 0000 140</t>
  </si>
  <si>
    <t xml:space="preserve">Прочие поступления от денежных взысканий (штрафов) и иных сумм в возмещение ущерба
</t>
  </si>
  <si>
    <t>Субвенции бюджетам муниципальных районов на осуществление отдельных государственных полномочий по организации проведения мероприятий по предупреждению и ликвидации болезней животных, отлову и содержанию безнадзорных животных, защите населения от болезней, общих для человека и животных, в части отлова безнадзорных животных, транспортировки отловленных безнадзорных животных, учета, содержания, вакцинации, стерилизации, чипирования отловленных безнадзорных животных, утилизации (уничтожения) биологических отходов, в том числе в результате эвтаназии отловленных безнадзорных животных, возврата владельцам, передачи новым владельцам  отловленных безнадзорных животных</t>
  </si>
  <si>
    <t xml:space="preserve">Дотации бюджетам бюджетной системы Российской Федерации
</t>
  </si>
  <si>
    <t>2 02 10000 00 0000 150</t>
  </si>
  <si>
    <t>2 02 15001 00 0000 150</t>
  </si>
  <si>
    <t>2 02 15001 05 0000 150</t>
  </si>
  <si>
    <t xml:space="preserve">Дотации на выравнивание бюджетной обеспеченности
</t>
  </si>
  <si>
    <t xml:space="preserve">Дотации бюджетам муниципальных районов на выравнивание бюджетной обеспеченности
</t>
  </si>
  <si>
    <t xml:space="preserve">Субсидии бюджетам бюджетной системы Российской Федерации (межбюджетные субсидии)
</t>
  </si>
  <si>
    <t>2 02 20000 00 0000 150</t>
  </si>
  <si>
    <t>2 02 29999 00 0000 150</t>
  </si>
  <si>
    <t>2 02 29999 05 0000 150</t>
  </si>
  <si>
    <t xml:space="preserve">Прочие субсидии бюджетам муниципальных районов
</t>
  </si>
  <si>
    <t>2 02 29999 05 7151 150</t>
  </si>
  <si>
    <t>2 02 29999 05 7208 150</t>
  </si>
  <si>
    <t>2 02 29999 05 7212 150</t>
  </si>
  <si>
    <t>2 02 29999 05 7230 150</t>
  </si>
  <si>
    <t>2 02 30000 00 0000 150</t>
  </si>
  <si>
    <t xml:space="preserve">Субвенции бюджетам бюджетной системы Российской Федерации
</t>
  </si>
  <si>
    <t xml:space="preserve">Субвенции бюджетам муниципальных образований на ежемесячное денежное вознаграждение за классное руководство
</t>
  </si>
  <si>
    <t>2 02 30021 00 0000 150</t>
  </si>
  <si>
    <t xml:space="preserve">Субвенции бюджетам муниципальных районов на ежемесячное денежное вознаграждение за классное руководство
</t>
  </si>
  <si>
    <t>2 02 30021 05 0000 150</t>
  </si>
  <si>
    <t>2 02 30024 00 0000 150</t>
  </si>
  <si>
    <t>2 02 30024 05 0000 150</t>
  </si>
  <si>
    <t xml:space="preserve">Субвенции местным бюджетам на выполнение передаваемых полномочий субъектов Российской Федерации
</t>
  </si>
  <si>
    <t xml:space="preserve">Субвенции бюджетам муниципальных районов на выполнение передаваемых полномочий субъектов Российской Федерации
</t>
  </si>
  <si>
    <t>2 02 30024 05 7004 150</t>
  </si>
  <si>
    <t>2 02 30024 05 7006 150</t>
  </si>
  <si>
    <t>2 02 30024 05 7010 150</t>
  </si>
  <si>
    <t>2 02 30024 05 7028 150</t>
  </si>
  <si>
    <t>2 02 30024 05 7050 150</t>
  </si>
  <si>
    <t>2 02 30024 05 7057 150</t>
  </si>
  <si>
    <t>2 02 30024 05 7065 150</t>
  </si>
  <si>
    <t>2 02 30024 05 7072 150</t>
  </si>
  <si>
    <t>2 02 30027 00 0000 150</t>
  </si>
  <si>
    <t>2 02 30027 05 0000 150</t>
  </si>
  <si>
    <t xml:space="preserve"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
</t>
  </si>
  <si>
    <t xml:space="preserve">Субвенции бюджетам на содержание ребенка в семье опекуна и приемной семье, а также вознаграждение, причитающееся приемному родителю
</t>
  </si>
  <si>
    <t>2 02 30029 00 0000 150</t>
  </si>
  <si>
    <t>2 02 30029 05 0000 150</t>
  </si>
  <si>
    <t xml:space="preserve"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</si>
  <si>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 xml:space="preserve"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</si>
  <si>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>2 02 35082 00 0000 150</t>
  </si>
  <si>
    <t>2 02 35082 05 0000 150</t>
  </si>
  <si>
    <t xml:space="preserve"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
</t>
  </si>
  <si>
    <t xml:space="preserve"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
</t>
  </si>
  <si>
    <t>2 02 35118 00 0000 150</t>
  </si>
  <si>
    <t xml:space="preserve">Субвенции бюджетам на осуществление первичного воинского учета на территориях, где отсутствуют военные комиссариаты
</t>
  </si>
  <si>
    <t xml:space="preserve">Субвенции бюджетам муниципальных районов на осуществление первичного воинского учета на территориях, где отсутствуют военные комиссариаты
</t>
  </si>
  <si>
    <t>2 02 35120 00 0000 150</t>
  </si>
  <si>
    <t>2 02 35118 05 0000 150</t>
  </si>
  <si>
    <t xml:space="preserve"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</si>
  <si>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2 02 35120 05 0000 150</t>
  </si>
  <si>
    <t xml:space="preserve">Субвенции бюджетам на государственную регистрацию актов гражданского состояния
</t>
  </si>
  <si>
    <t>2 02 35930 05 0000 150</t>
  </si>
  <si>
    <t xml:space="preserve">Субвенции бюджетам муниципальных районов на государственную регистрацию актов гражданского состояния
</t>
  </si>
  <si>
    <t>2 02 40000 00 0000 150</t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</si>
  <si>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
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</si>
  <si>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
</t>
  </si>
  <si>
    <t>2 02 40014 00 0000 150</t>
  </si>
  <si>
    <t>2 02 40014 05 0000 150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</si>
  <si>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</si>
  <si>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</si>
  <si>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</si>
  <si>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</si>
  <si>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</si>
  <si>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</si>
  <si>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1 05 00000 00 0000 000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</si>
  <si>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</si>
  <si>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</si>
  <si>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Возврат остатков субсидий, субвенций и иных межбюджетных трансфертов, имеющих целевое назначение, прошлых лет </t>
  </si>
  <si>
    <t>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</si>
  <si>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</si>
  <si>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</si>
  <si>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>2 19 00000 05 0000 150</t>
  </si>
  <si>
    <t>Субвенции бюджетам муниципальных районов на осуществление отдельных государственных полномочий по оказанию социальной поддержки обучающимся (обучавшимся  до дня выпуска) муниципальных образовательных организаций</t>
  </si>
  <si>
    <t>Субвенции бюджетам муниципальных районов на содержание штатных единиц, осуществляющих переданные отдельные государственные полномочия области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</si>
  <si>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</si>
  <si>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2 19 60010 05 0000 150</t>
  </si>
  <si>
    <t xml:space="preserve"> 1 03 02231 01 0000 110</t>
  </si>
  <si>
    <t xml:space="preserve"> 1 03 02241 01 0000 110</t>
  </si>
  <si>
    <t xml:space="preserve"> 1 03 02251 01 0000 110</t>
  </si>
  <si>
    <t xml:space="preserve"> 1 03 02261 01 0000 110</t>
  </si>
  <si>
    <t xml:space="preserve"> 1 03 02262 01 0000 110</t>
  </si>
  <si>
    <t xml:space="preserve"> 1 03 02252 01 0000 110</t>
  </si>
  <si>
    <t xml:space="preserve"> 1 03 02242 01 0000 110</t>
  </si>
  <si>
    <t xml:space="preserve"> 1 03 02232 01 0000 110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</si>
  <si>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</si>
  <si>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
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</si>
  <si>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</si>
  <si>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</si>
  <si>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</si>
  <si>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</si>
  <si>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</si>
  <si>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
</t>
  </si>
  <si>
    <t>2 02 49999 05 7614 150</t>
  </si>
  <si>
    <t>2 02 49999 05 0000 150</t>
  </si>
  <si>
    <t>Прочие межбюджетные трансферты, передаваемые бюджетам муниципальных районов</t>
  </si>
  <si>
    <t>2 02 49999 00 0000 150</t>
  </si>
  <si>
    <t>Прочие межбюджетные трансферты, передаваемые бюджетам</t>
  </si>
  <si>
    <t>Иные межбюджетные трансферты  бюджетам муниципальных районов Новгородской области на погашение просроченной кредиторской задолженности муниципальных образовательных организаций, обновление их материально-технической базы, развитие муниципальной системы образования на  2019 год</t>
  </si>
  <si>
    <t>Субсидии бюджетам муниципальных районов на реализацию мероприятий муниципальных программ в области водоснабжения и водоотведения в рамках подпрограммы "Развитие инфраструктуры водоснабжения и водоотведения населенных пунктов Новгородской области" государственной программы Новгородской области "Улучшение жилищных условий граждан и повышение качества жилищно-коммунальных услуг в Новгородской области на 2014-2018 годы и на период до 2021 года"</t>
  </si>
  <si>
    <t xml:space="preserve"> Субсидии бюджетам муниципальных районов   на поддержку отрасли культуры</t>
  </si>
  <si>
    <t>Субсидии бюджетам муниципальных районов и городского округа на организацию профессионального образования и дополнительного образования выборных должностных лиц местного самоуправления, служащих и муниципальных служащих в органах местного самоуправления</t>
  </si>
  <si>
    <t xml:space="preserve">Иные межбюджетные трансферты бюджетам муниципальных районов на организацию дополнительного профессионального образования и участие в семинарах служащих, муниципальных служащих Новгородской области, а также работников муниципальных учреждений в сфере повышения эффективности бюджетных расходов </t>
  </si>
  <si>
    <t>2 02 25519 05 000 150</t>
  </si>
  <si>
    <t>2 02 25467 05 0000 150</t>
  </si>
  <si>
    <t>2 02 29999 05 7237 150</t>
  </si>
  <si>
    <t xml:space="preserve"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
</t>
  </si>
  <si>
    <t xml:space="preserve"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
</t>
  </si>
  <si>
    <t xml:space="preserve">Субсидия бюджетам на поддержку отрасли культуры
</t>
  </si>
  <si>
    <t>2 02 25519 00 000 150</t>
  </si>
  <si>
    <t>2 02 25467 00 0000 150</t>
  </si>
  <si>
    <t>2 02 29999 05 7228 150</t>
  </si>
  <si>
    <t>2 02 49999 05 7134 150</t>
  </si>
  <si>
    <t>2 02 29999 05 7239 150</t>
  </si>
  <si>
    <t>Субсидии бюджетам муниципальных  области на создание, функционирование и совершенствование информационно-технологической инфраструктуры электронного правительства Новгородской области на 2019 год</t>
  </si>
  <si>
    <t>2 02 49999 05 7141 150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</si>
</sst>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_р_."/>
    <numFmt numFmtId="170" formatCode="#,##0.0_р_."/>
    <numFmt numFmtId="171" formatCode="#,##0_р_."/>
    <numFmt numFmtId="172" formatCode="#,##0.00&quot;р.&quot;"/>
  </numFmts>
  <fonts count="51">
    <font>
      <sz val="10"/>
      <name val="Arial Cyr"/>
      <family val="0"/>
    </font>
    <font>
      <b/>
      <sz val="8"/>
      <name val="Times New Roman"/>
      <family val="1"/>
    </font>
    <font>
      <b/>
      <sz val="7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7"/>
      <color indexed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sz val="6"/>
      <name val="Arial Cyr"/>
      <family val="0"/>
    </font>
    <font>
      <sz val="11"/>
      <name val="Times New Roman"/>
      <family val="1"/>
    </font>
    <font>
      <sz val="7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1" fillId="0" borderId="10" xfId="0" applyFont="1" applyFill="1" applyBorder="1" applyAlignment="1">
      <alignment horizontal="center"/>
    </xf>
    <xf numFmtId="169" fontId="1" fillId="0" borderId="10" xfId="0" applyNumberFormat="1" applyFont="1" applyFill="1" applyBorder="1" applyAlignment="1">
      <alignment/>
    </xf>
    <xf numFmtId="169" fontId="5" fillId="0" borderId="10" xfId="0" applyNumberFormat="1" applyFont="1" applyFill="1" applyBorder="1" applyAlignment="1">
      <alignment/>
    </xf>
    <xf numFmtId="169" fontId="1" fillId="0" borderId="10" xfId="0" applyNumberFormat="1" applyFont="1" applyFill="1" applyBorder="1" applyAlignment="1">
      <alignment horizontal="right"/>
    </xf>
    <xf numFmtId="169" fontId="5" fillId="0" borderId="10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" fontId="6" fillId="0" borderId="10" xfId="0" applyNumberFormat="1" applyFont="1" applyFill="1" applyBorder="1" applyAlignment="1">
      <alignment horizontal="center" vertical="justify" wrapText="1"/>
    </xf>
    <xf numFmtId="0" fontId="1" fillId="0" borderId="11" xfId="0" applyFont="1" applyFill="1" applyBorder="1" applyAlignment="1">
      <alignment horizontal="left" vertical="top"/>
    </xf>
    <xf numFmtId="0" fontId="5" fillId="0" borderId="11" xfId="0" applyFont="1" applyFill="1" applyBorder="1" applyAlignment="1">
      <alignment horizontal="left" vertical="top" wrapText="1"/>
    </xf>
    <xf numFmtId="0" fontId="5" fillId="0" borderId="0" xfId="53" applyNumberFormat="1" applyFont="1" applyFill="1" applyBorder="1" applyAlignment="1" applyProtection="1">
      <alignment horizontal="left" vertical="top" wrapText="1"/>
      <protection/>
    </xf>
    <xf numFmtId="0" fontId="5" fillId="0" borderId="12" xfId="53" applyNumberFormat="1" applyFont="1" applyFill="1" applyBorder="1" applyAlignment="1" applyProtection="1">
      <alignment horizontal="left" vertical="top" wrapText="1"/>
      <protection/>
    </xf>
    <xf numFmtId="0" fontId="5" fillId="0" borderId="11" xfId="53" applyNumberFormat="1" applyFont="1" applyFill="1" applyBorder="1" applyAlignment="1" applyProtection="1">
      <alignment horizontal="left" vertical="top" wrapText="1"/>
      <protection/>
    </xf>
    <xf numFmtId="0" fontId="7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 vertical="justify" wrapText="1"/>
    </xf>
    <xf numFmtId="1" fontId="6" fillId="0" borderId="10" xfId="0" applyNumberFormat="1" applyFont="1" applyFill="1" applyBorder="1" applyAlignment="1">
      <alignment horizontal="left" wrapText="1"/>
    </xf>
    <xf numFmtId="164" fontId="7" fillId="0" borderId="10" xfId="0" applyNumberFormat="1" applyFont="1" applyFill="1" applyBorder="1" applyAlignment="1">
      <alignment horizontal="left"/>
    </xf>
    <xf numFmtId="0" fontId="8" fillId="0" borderId="10" xfId="0" applyFont="1" applyFill="1" applyBorder="1" applyAlignment="1">
      <alignment horizontal="center" wrapText="1"/>
    </xf>
    <xf numFmtId="0" fontId="9" fillId="0" borderId="0" xfId="0" applyFont="1" applyAlignment="1">
      <alignment/>
    </xf>
    <xf numFmtId="0" fontId="8" fillId="0" borderId="10" xfId="0" applyFont="1" applyFill="1" applyBorder="1" applyAlignment="1">
      <alignment horizontal="center" vertical="justify" wrapText="1"/>
    </xf>
    <xf numFmtId="164" fontId="7" fillId="0" borderId="10" xfId="0" applyNumberFormat="1" applyFont="1" applyFill="1" applyBorder="1" applyAlignment="1">
      <alignment/>
    </xf>
    <xf numFmtId="0" fontId="10" fillId="0" borderId="0" xfId="0" applyFont="1" applyFill="1" applyAlignment="1">
      <alignment horizontal="center" wrapText="1"/>
    </xf>
    <xf numFmtId="0" fontId="7" fillId="0" borderId="0" xfId="0" applyFont="1" applyFill="1" applyAlignment="1">
      <alignment wrapText="1"/>
    </xf>
    <xf numFmtId="0" fontId="0" fillId="0" borderId="0" xfId="0" applyFill="1" applyBorder="1" applyAlignment="1">
      <alignment/>
    </xf>
    <xf numFmtId="4" fontId="1" fillId="0" borderId="11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7" fillId="0" borderId="0" xfId="0" applyFont="1" applyFill="1" applyAlignment="1">
      <alignment vertical="top"/>
    </xf>
    <xf numFmtId="0" fontId="10" fillId="0" borderId="0" xfId="0" applyFont="1" applyFill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vertical="top"/>
    </xf>
    <xf numFmtId="0" fontId="5" fillId="0" borderId="11" xfId="0" applyFont="1" applyFill="1" applyBorder="1" applyAlignment="1">
      <alignment vertical="top"/>
    </xf>
    <xf numFmtId="0" fontId="5" fillId="0" borderId="11" xfId="0" applyFont="1" applyFill="1" applyBorder="1" applyAlignment="1">
      <alignment horizontal="left" vertical="top"/>
    </xf>
    <xf numFmtId="0" fontId="5" fillId="0" borderId="11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0" xfId="0" applyNumberFormat="1" applyFont="1" applyFill="1" applyBorder="1" applyAlignment="1">
      <alignment vertical="top" wrapText="1"/>
    </xf>
    <xf numFmtId="0" fontId="4" fillId="0" borderId="14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4" fontId="5" fillId="0" borderId="10" xfId="0" applyNumberFormat="1" applyFont="1" applyFill="1" applyBorder="1" applyAlignment="1">
      <alignment/>
    </xf>
    <xf numFmtId="164" fontId="2" fillId="0" borderId="10" xfId="0" applyNumberFormat="1" applyFont="1" applyFill="1" applyBorder="1" applyAlignment="1">
      <alignment horizontal="left"/>
    </xf>
    <xf numFmtId="0" fontId="4" fillId="0" borderId="10" xfId="0" applyFont="1" applyFill="1" applyBorder="1" applyAlignment="1">
      <alignment wrapText="1"/>
    </xf>
    <xf numFmtId="164" fontId="11" fillId="0" borderId="10" xfId="0" applyNumberFormat="1" applyFont="1" applyFill="1" applyBorder="1" applyAlignment="1">
      <alignment/>
    </xf>
    <xf numFmtId="4" fontId="12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vertical="justify" wrapText="1"/>
    </xf>
    <xf numFmtId="0" fontId="4" fillId="0" borderId="10" xfId="0" applyNumberFormat="1" applyFont="1" applyFill="1" applyBorder="1" applyAlignment="1">
      <alignment vertical="justify" wrapText="1"/>
    </xf>
    <xf numFmtId="0" fontId="7" fillId="0" borderId="0" xfId="0" applyFont="1" applyFill="1" applyAlignment="1">
      <alignment horizontal="left" vertical="justify"/>
    </xf>
    <xf numFmtId="0" fontId="7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 wrapText="1"/>
    </xf>
    <xf numFmtId="1" fontId="7" fillId="0" borderId="10" xfId="0" applyNumberFormat="1" applyFont="1" applyFill="1" applyBorder="1" applyAlignment="1">
      <alignment horizontal="left"/>
    </xf>
    <xf numFmtId="0" fontId="2" fillId="0" borderId="11" xfId="0" applyFont="1" applyFill="1" applyBorder="1" applyAlignment="1">
      <alignment vertical="top" wrapText="1"/>
    </xf>
    <xf numFmtId="4" fontId="5" fillId="0" borderId="10" xfId="0" applyNumberFormat="1" applyFont="1" applyFill="1" applyBorder="1" applyAlignment="1">
      <alignment/>
    </xf>
    <xf numFmtId="0" fontId="5" fillId="0" borderId="11" xfId="0" applyNumberFormat="1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6"/>
  <sheetViews>
    <sheetView tabSelected="1" zoomScalePageLayoutView="0" workbookViewId="0" topLeftCell="A102">
      <selection activeCell="G78" sqref="G78"/>
    </sheetView>
  </sheetViews>
  <sheetFormatPr defaultColWidth="9.00390625" defaultRowHeight="12.75"/>
  <cols>
    <col min="1" max="1" width="50.75390625" style="46" customWidth="1"/>
    <col min="2" max="2" width="15.125" style="2" customWidth="1"/>
    <col min="3" max="3" width="12.875" style="10" customWidth="1"/>
    <col min="4" max="4" width="13.375" style="10" customWidth="1"/>
    <col min="5" max="5" width="12.875" style="10" customWidth="1"/>
  </cols>
  <sheetData>
    <row r="1" spans="1:5" ht="12.75" customHeight="1">
      <c r="A1" s="33"/>
      <c r="B1" s="54"/>
      <c r="C1" s="54"/>
      <c r="D1" s="54" t="s">
        <v>67</v>
      </c>
      <c r="E1" s="54"/>
    </row>
    <row r="2" spans="1:5" ht="35.25" customHeight="1">
      <c r="A2" s="33"/>
      <c r="B2" s="26"/>
      <c r="C2" s="55" t="s">
        <v>82</v>
      </c>
      <c r="D2" s="55"/>
      <c r="E2" s="55"/>
    </row>
    <row r="3" spans="1:5" ht="30" customHeight="1">
      <c r="A3" s="56" t="s">
        <v>83</v>
      </c>
      <c r="B3" s="56"/>
      <c r="C3" s="56"/>
      <c r="D3" s="56"/>
      <c r="E3" s="56"/>
    </row>
    <row r="4" spans="1:5" ht="18" customHeight="1" thickBot="1">
      <c r="A4" s="34"/>
      <c r="B4" s="25"/>
      <c r="C4" s="3"/>
      <c r="D4" s="3"/>
      <c r="E4" s="3" t="s">
        <v>66</v>
      </c>
    </row>
    <row r="5" spans="1:5" ht="12.75" customHeight="1">
      <c r="A5" s="35" t="s">
        <v>0</v>
      </c>
      <c r="B5" s="17" t="s">
        <v>4</v>
      </c>
      <c r="C5" s="4">
        <v>2019</v>
      </c>
      <c r="D5" s="4">
        <v>2020</v>
      </c>
      <c r="E5" s="4">
        <v>2021</v>
      </c>
    </row>
    <row r="6" spans="1:5" s="22" customFormat="1" ht="8.25">
      <c r="A6" s="36">
        <v>1</v>
      </c>
      <c r="B6" s="23">
        <v>2</v>
      </c>
      <c r="C6" s="21">
        <v>3</v>
      </c>
      <c r="D6" s="21">
        <v>4</v>
      </c>
      <c r="E6" s="21">
        <v>5</v>
      </c>
    </row>
    <row r="7" spans="1:5" ht="12.75">
      <c r="A7" s="12" t="s">
        <v>13</v>
      </c>
      <c r="B7" s="18"/>
      <c r="C7" s="5">
        <f>C8+C69</f>
        <v>130919983.36</v>
      </c>
      <c r="D7" s="5">
        <f>D8+D69</f>
        <v>108315037.80000001</v>
      </c>
      <c r="E7" s="5">
        <f>E8+E69</f>
        <v>111567261.77000001</v>
      </c>
    </row>
    <row r="8" spans="1:5" ht="12.75">
      <c r="A8" s="13" t="s">
        <v>14</v>
      </c>
      <c r="B8" s="19" t="s">
        <v>17</v>
      </c>
      <c r="C8" s="6">
        <f>C9+C38</f>
        <v>28981739.83</v>
      </c>
      <c r="D8" s="6">
        <f>D9+D38</f>
        <v>32106645.68</v>
      </c>
      <c r="E8" s="6">
        <f>E9+E38</f>
        <v>36127569.65</v>
      </c>
    </row>
    <row r="9" spans="1:5" ht="12.75" hidden="1">
      <c r="A9" s="12" t="s">
        <v>15</v>
      </c>
      <c r="B9" s="20"/>
      <c r="C9" s="6">
        <f>C10+C13+C27+C35</f>
        <v>28110639.83</v>
      </c>
      <c r="D9" s="6">
        <f>D10+D13+D27+D35</f>
        <v>31247345.68</v>
      </c>
      <c r="E9" s="6">
        <f>E10+E13+E27+E35</f>
        <v>35264769.65</v>
      </c>
    </row>
    <row r="10" spans="1:5" s="1" customFormat="1" ht="12.75" hidden="1">
      <c r="A10" s="37" t="s">
        <v>5</v>
      </c>
      <c r="B10" s="57" t="s">
        <v>43</v>
      </c>
      <c r="C10" s="7">
        <f aca="true" t="shared" si="0" ref="C10:E11">C11</f>
        <v>21703000</v>
      </c>
      <c r="D10" s="7">
        <f t="shared" si="0"/>
        <v>22135000</v>
      </c>
      <c r="E10" s="7">
        <f t="shared" si="0"/>
        <v>23102000</v>
      </c>
    </row>
    <row r="11" spans="1:5" ht="12.75" hidden="1">
      <c r="A11" s="38" t="s">
        <v>180</v>
      </c>
      <c r="B11" s="57" t="s">
        <v>28</v>
      </c>
      <c r="C11" s="8">
        <f t="shared" si="0"/>
        <v>21703000</v>
      </c>
      <c r="D11" s="8">
        <f t="shared" si="0"/>
        <v>22135000</v>
      </c>
      <c r="E11" s="8">
        <f t="shared" si="0"/>
        <v>23102000</v>
      </c>
    </row>
    <row r="12" spans="1:5" ht="49.5" customHeight="1" hidden="1">
      <c r="A12" s="31" t="s">
        <v>181</v>
      </c>
      <c r="B12" s="57" t="s">
        <v>29</v>
      </c>
      <c r="C12" s="6">
        <v>21703000</v>
      </c>
      <c r="D12" s="6">
        <v>22135000</v>
      </c>
      <c r="E12" s="6">
        <v>23102000</v>
      </c>
    </row>
    <row r="13" spans="1:5" ht="21" hidden="1">
      <c r="A13" s="58" t="s">
        <v>92</v>
      </c>
      <c r="B13" s="57" t="s">
        <v>50</v>
      </c>
      <c r="C13" s="6">
        <f>C14</f>
        <v>4845139.83</v>
      </c>
      <c r="D13" s="6">
        <f>D14</f>
        <v>7492145.68</v>
      </c>
      <c r="E13" s="6">
        <f>E14</f>
        <v>10463869.65</v>
      </c>
    </row>
    <row r="14" spans="1:5" ht="24" customHeight="1" hidden="1">
      <c r="A14" s="58" t="s">
        <v>91</v>
      </c>
      <c r="B14" s="57" t="s">
        <v>51</v>
      </c>
      <c r="C14" s="6">
        <f>C15+C18+C21+C24</f>
        <v>4845139.83</v>
      </c>
      <c r="D14" s="6">
        <f>D15+D18+D21+D24</f>
        <v>7492145.68</v>
      </c>
      <c r="E14" s="6">
        <f>E15+E18+E21+E24</f>
        <v>10463869.65</v>
      </c>
    </row>
    <row r="15" spans="1:5" ht="55.5" customHeight="1" hidden="1">
      <c r="A15" s="31" t="s">
        <v>182</v>
      </c>
      <c r="B15" s="57" t="s">
        <v>52</v>
      </c>
      <c r="C15" s="59">
        <f>C16+C17</f>
        <v>2213042.2</v>
      </c>
      <c r="D15" s="59">
        <f>D16+D17</f>
        <v>2714946.05</v>
      </c>
      <c r="E15" s="59">
        <f>E16+E17</f>
        <v>3784344.09</v>
      </c>
    </row>
    <row r="16" spans="1:5" ht="75.75" customHeight="1" hidden="1">
      <c r="A16" s="31" t="s">
        <v>206</v>
      </c>
      <c r="B16" s="57" t="s">
        <v>198</v>
      </c>
      <c r="C16" s="59">
        <v>2213042.2</v>
      </c>
      <c r="D16" s="59">
        <v>1608215.96</v>
      </c>
      <c r="E16" s="59">
        <v>1706428.09</v>
      </c>
    </row>
    <row r="17" spans="1:5" ht="84" customHeight="1" hidden="1">
      <c r="A17" s="31" t="s">
        <v>207</v>
      </c>
      <c r="B17" s="57" t="s">
        <v>205</v>
      </c>
      <c r="C17" s="59">
        <v>0</v>
      </c>
      <c r="D17" s="59">
        <v>1106730.09</v>
      </c>
      <c r="E17" s="59">
        <v>2077916</v>
      </c>
    </row>
    <row r="18" spans="1:5" ht="58.5" customHeight="1" hidden="1">
      <c r="A18" s="60" t="s">
        <v>183</v>
      </c>
      <c r="B18" s="57" t="s">
        <v>53</v>
      </c>
      <c r="C18" s="59">
        <f>C19+C20</f>
        <v>11961.25</v>
      </c>
      <c r="D18" s="59">
        <f>D19+D20</f>
        <v>17926.2</v>
      </c>
      <c r="E18" s="59">
        <f>E19+E20</f>
        <v>24225.86</v>
      </c>
    </row>
    <row r="19" spans="1:5" ht="80.25" customHeight="1" hidden="1">
      <c r="A19" s="60" t="s">
        <v>208</v>
      </c>
      <c r="B19" s="57" t="s">
        <v>199</v>
      </c>
      <c r="C19" s="59">
        <v>11961.25</v>
      </c>
      <c r="D19" s="59">
        <v>10618.7</v>
      </c>
      <c r="E19" s="59">
        <v>10923.87</v>
      </c>
    </row>
    <row r="20" spans="1:5" ht="93" customHeight="1" hidden="1">
      <c r="A20" s="60" t="s">
        <v>209</v>
      </c>
      <c r="B20" s="57" t="s">
        <v>204</v>
      </c>
      <c r="C20" s="59">
        <v>0</v>
      </c>
      <c r="D20" s="59">
        <v>7307.5</v>
      </c>
      <c r="E20" s="59">
        <v>13301.99</v>
      </c>
    </row>
    <row r="21" spans="1:5" ht="53.25" customHeight="1" hidden="1">
      <c r="A21" s="60" t="s">
        <v>184</v>
      </c>
      <c r="B21" s="57" t="s">
        <v>54</v>
      </c>
      <c r="C21" s="59">
        <f>C22+C23</f>
        <v>2964381.9</v>
      </c>
      <c r="D21" s="59">
        <f>D22+D23</f>
        <v>5264312.77</v>
      </c>
      <c r="E21" s="59">
        <f>E22+E23</f>
        <v>7340591.57</v>
      </c>
    </row>
    <row r="22" spans="1:5" ht="71.25" customHeight="1" hidden="1">
      <c r="A22" s="60" t="s">
        <v>210</v>
      </c>
      <c r="B22" s="57" t="s">
        <v>200</v>
      </c>
      <c r="C22" s="59">
        <v>2964381.9</v>
      </c>
      <c r="D22" s="59">
        <v>3118349.92</v>
      </c>
      <c r="E22" s="59">
        <v>3310003.36</v>
      </c>
    </row>
    <row r="23" spans="1:5" ht="82.5" customHeight="1" hidden="1">
      <c r="A23" s="60" t="s">
        <v>211</v>
      </c>
      <c r="B23" s="57" t="s">
        <v>203</v>
      </c>
      <c r="C23" s="59">
        <v>0</v>
      </c>
      <c r="D23" s="59">
        <v>2145962.85</v>
      </c>
      <c r="E23" s="59">
        <v>4030588.21</v>
      </c>
    </row>
    <row r="24" spans="1:5" ht="44.25" customHeight="1" hidden="1">
      <c r="A24" s="31" t="s">
        <v>185</v>
      </c>
      <c r="B24" s="57" t="s">
        <v>55</v>
      </c>
      <c r="C24" s="59">
        <f>C25+C26</f>
        <v>-344245.52</v>
      </c>
      <c r="D24" s="59">
        <f>D25+D26</f>
        <v>-505039.34</v>
      </c>
      <c r="E24" s="59">
        <f>E25+E26</f>
        <v>-685291.87</v>
      </c>
    </row>
    <row r="25" spans="1:5" ht="75.75" customHeight="1" hidden="1">
      <c r="A25" s="60" t="s">
        <v>212</v>
      </c>
      <c r="B25" s="57" t="s">
        <v>201</v>
      </c>
      <c r="C25" s="59">
        <v>-344245.52</v>
      </c>
      <c r="D25" s="59">
        <v>-299163.34</v>
      </c>
      <c r="E25" s="59">
        <v>-309010.3</v>
      </c>
    </row>
    <row r="26" spans="1:5" ht="85.5" customHeight="1" hidden="1">
      <c r="A26" s="60" t="s">
        <v>213</v>
      </c>
      <c r="B26" s="57" t="s">
        <v>202</v>
      </c>
      <c r="C26" s="59">
        <v>0</v>
      </c>
      <c r="D26" s="59">
        <v>-205876</v>
      </c>
      <c r="E26" s="59">
        <v>-376281.57</v>
      </c>
    </row>
    <row r="27" spans="1:5" ht="12.75" hidden="1">
      <c r="A27" s="37" t="s">
        <v>6</v>
      </c>
      <c r="B27" s="57" t="s">
        <v>186</v>
      </c>
      <c r="C27" s="7">
        <f>C28+C31+C33</f>
        <v>1360500</v>
      </c>
      <c r="D27" s="7">
        <f>D28+D31+D33</f>
        <v>1431200</v>
      </c>
      <c r="E27" s="7">
        <f>E28+E31+E33</f>
        <v>1521900</v>
      </c>
    </row>
    <row r="28" spans="1:5" ht="25.5" customHeight="1" hidden="1">
      <c r="A28" s="30" t="s">
        <v>93</v>
      </c>
      <c r="B28" s="57" t="s">
        <v>68</v>
      </c>
      <c r="C28" s="7">
        <f aca="true" t="shared" si="1" ref="C28:E29">C29</f>
        <v>900000</v>
      </c>
      <c r="D28" s="7">
        <f t="shared" si="1"/>
        <v>1120000</v>
      </c>
      <c r="E28" s="7">
        <f t="shared" si="1"/>
        <v>1360000</v>
      </c>
    </row>
    <row r="29" spans="1:5" ht="24" customHeight="1" hidden="1">
      <c r="A29" s="31" t="s">
        <v>70</v>
      </c>
      <c r="B29" s="57" t="s">
        <v>69</v>
      </c>
      <c r="C29" s="8">
        <f t="shared" si="1"/>
        <v>900000</v>
      </c>
      <c r="D29" s="8">
        <f t="shared" si="1"/>
        <v>1120000</v>
      </c>
      <c r="E29" s="8">
        <f t="shared" si="1"/>
        <v>1360000</v>
      </c>
    </row>
    <row r="30" spans="1:5" ht="24.75" customHeight="1" hidden="1">
      <c r="A30" s="31" t="s">
        <v>70</v>
      </c>
      <c r="B30" s="57" t="s">
        <v>71</v>
      </c>
      <c r="C30" s="8">
        <v>900000</v>
      </c>
      <c r="D30" s="8">
        <v>1120000</v>
      </c>
      <c r="E30" s="8">
        <v>1360000</v>
      </c>
    </row>
    <row r="31" spans="1:5" ht="14.25" customHeight="1" hidden="1">
      <c r="A31" s="39" t="s">
        <v>11</v>
      </c>
      <c r="B31" s="57" t="s">
        <v>31</v>
      </c>
      <c r="C31" s="8">
        <f>C32</f>
        <v>450000</v>
      </c>
      <c r="D31" s="8">
        <f>D32</f>
        <v>300000</v>
      </c>
      <c r="E31" s="8">
        <f>E32</f>
        <v>150000</v>
      </c>
    </row>
    <row r="32" spans="1:5" ht="22.5" customHeight="1" hidden="1">
      <c r="A32" s="39" t="s">
        <v>11</v>
      </c>
      <c r="B32" s="57" t="s">
        <v>30</v>
      </c>
      <c r="C32" s="8">
        <v>450000</v>
      </c>
      <c r="D32" s="8">
        <v>300000</v>
      </c>
      <c r="E32" s="8">
        <v>150000</v>
      </c>
    </row>
    <row r="33" spans="1:5" s="1" customFormat="1" ht="15" customHeight="1" hidden="1">
      <c r="A33" s="13" t="s">
        <v>94</v>
      </c>
      <c r="B33" s="57" t="s">
        <v>84</v>
      </c>
      <c r="C33" s="8">
        <f>C34</f>
        <v>10500</v>
      </c>
      <c r="D33" s="8">
        <f>D34</f>
        <v>11200</v>
      </c>
      <c r="E33" s="8">
        <f>E34</f>
        <v>11900</v>
      </c>
    </row>
    <row r="34" spans="1:5" ht="15" customHeight="1" hidden="1">
      <c r="A34" s="39" t="s">
        <v>86</v>
      </c>
      <c r="B34" s="57" t="s">
        <v>85</v>
      </c>
      <c r="C34" s="8">
        <v>10500</v>
      </c>
      <c r="D34" s="8">
        <v>11200</v>
      </c>
      <c r="E34" s="8">
        <v>11900</v>
      </c>
    </row>
    <row r="35" spans="1:5" ht="12.75" hidden="1">
      <c r="A35" s="12" t="s">
        <v>7</v>
      </c>
      <c r="B35" s="57" t="s">
        <v>18</v>
      </c>
      <c r="C35" s="7">
        <f aca="true" t="shared" si="2" ref="C35:E36">C36</f>
        <v>202000</v>
      </c>
      <c r="D35" s="7">
        <f t="shared" si="2"/>
        <v>189000</v>
      </c>
      <c r="E35" s="7">
        <f t="shared" si="2"/>
        <v>177000</v>
      </c>
    </row>
    <row r="36" spans="1:5" ht="25.5" customHeight="1" hidden="1">
      <c r="A36" s="31" t="s">
        <v>95</v>
      </c>
      <c r="B36" s="57" t="s">
        <v>32</v>
      </c>
      <c r="C36" s="8">
        <f t="shared" si="2"/>
        <v>202000</v>
      </c>
      <c r="D36" s="8">
        <f t="shared" si="2"/>
        <v>189000</v>
      </c>
      <c r="E36" s="8">
        <f t="shared" si="2"/>
        <v>177000</v>
      </c>
    </row>
    <row r="37" spans="1:5" ht="35.25" customHeight="1" hidden="1">
      <c r="A37" s="31" t="s">
        <v>96</v>
      </c>
      <c r="B37" s="57" t="s">
        <v>27</v>
      </c>
      <c r="C37" s="8">
        <v>202000</v>
      </c>
      <c r="D37" s="8">
        <v>189000</v>
      </c>
      <c r="E37" s="8">
        <v>177000</v>
      </c>
    </row>
    <row r="38" spans="1:5" ht="12.75" hidden="1">
      <c r="A38" s="12" t="s">
        <v>16</v>
      </c>
      <c r="B38" s="61"/>
      <c r="C38" s="6">
        <f>C39+C45+C50+C57</f>
        <v>871100</v>
      </c>
      <c r="D38" s="6">
        <f>D39+D45+D50+D57</f>
        <v>859300</v>
      </c>
      <c r="E38" s="6">
        <f>E39+E45+E50+E57</f>
        <v>862800</v>
      </c>
    </row>
    <row r="39" spans="1:5" s="1" customFormat="1" ht="21" customHeight="1" hidden="1">
      <c r="A39" s="30" t="s">
        <v>97</v>
      </c>
      <c r="B39" s="19" t="s">
        <v>33</v>
      </c>
      <c r="C39" s="7">
        <f>C40+C43</f>
        <v>530000</v>
      </c>
      <c r="D39" s="7">
        <f>D40+D43</f>
        <v>530000</v>
      </c>
      <c r="E39" s="7">
        <f>E40+E43</f>
        <v>530000</v>
      </c>
    </row>
    <row r="40" spans="1:5" ht="57" customHeight="1" hidden="1">
      <c r="A40" s="14" t="s">
        <v>98</v>
      </c>
      <c r="B40" s="19" t="s">
        <v>26</v>
      </c>
      <c r="C40" s="7">
        <f aca="true" t="shared" si="3" ref="C40:E41">C41</f>
        <v>360000</v>
      </c>
      <c r="D40" s="7">
        <f t="shared" si="3"/>
        <v>360000</v>
      </c>
      <c r="E40" s="7">
        <f t="shared" si="3"/>
        <v>360000</v>
      </c>
    </row>
    <row r="41" spans="1:5" ht="42" customHeight="1" hidden="1">
      <c r="A41" s="31" t="s">
        <v>187</v>
      </c>
      <c r="B41" s="19" t="s">
        <v>34</v>
      </c>
      <c r="C41" s="7">
        <f t="shared" si="3"/>
        <v>360000</v>
      </c>
      <c r="D41" s="7">
        <f t="shared" si="3"/>
        <v>360000</v>
      </c>
      <c r="E41" s="7">
        <f t="shared" si="3"/>
        <v>360000</v>
      </c>
    </row>
    <row r="42" spans="1:5" ht="63" customHeight="1" hidden="1">
      <c r="A42" s="31" t="s">
        <v>99</v>
      </c>
      <c r="B42" s="19" t="s">
        <v>78</v>
      </c>
      <c r="C42" s="8">
        <v>360000</v>
      </c>
      <c r="D42" s="8">
        <v>360000</v>
      </c>
      <c r="E42" s="8">
        <v>360000</v>
      </c>
    </row>
    <row r="43" spans="1:5" s="1" customFormat="1" ht="48" customHeight="1" hidden="1">
      <c r="A43" s="32" t="s">
        <v>100</v>
      </c>
      <c r="B43" s="19" t="s">
        <v>59</v>
      </c>
      <c r="C43" s="8">
        <f>C44</f>
        <v>170000</v>
      </c>
      <c r="D43" s="8">
        <f>D44</f>
        <v>170000</v>
      </c>
      <c r="E43" s="8">
        <f>E44</f>
        <v>170000</v>
      </c>
    </row>
    <row r="44" spans="1:5" ht="47.25" customHeight="1" hidden="1">
      <c r="A44" s="32" t="s">
        <v>101</v>
      </c>
      <c r="B44" s="19" t="s">
        <v>58</v>
      </c>
      <c r="C44" s="8">
        <v>170000</v>
      </c>
      <c r="D44" s="8">
        <v>170000</v>
      </c>
      <c r="E44" s="8">
        <v>170000</v>
      </c>
    </row>
    <row r="45" spans="1:5" ht="12.75" hidden="1">
      <c r="A45" s="37" t="s">
        <v>12</v>
      </c>
      <c r="B45" s="19" t="s">
        <v>25</v>
      </c>
      <c r="C45" s="7">
        <f>C46</f>
        <v>7000</v>
      </c>
      <c r="D45" s="7">
        <f>D46</f>
        <v>7000</v>
      </c>
      <c r="E45" s="7">
        <f>E46</f>
        <v>7000</v>
      </c>
    </row>
    <row r="46" spans="1:5" ht="16.5" customHeight="1" hidden="1">
      <c r="A46" s="31" t="s">
        <v>102</v>
      </c>
      <c r="B46" s="19" t="s">
        <v>24</v>
      </c>
      <c r="C46" s="8">
        <f>C47+C48+C49</f>
        <v>7000</v>
      </c>
      <c r="D46" s="8">
        <f>D47+D48+D49</f>
        <v>7000</v>
      </c>
      <c r="E46" s="8">
        <f>E47+E48+E49</f>
        <v>7000</v>
      </c>
    </row>
    <row r="47" spans="1:5" ht="27" customHeight="1" hidden="1">
      <c r="A47" s="15" t="s">
        <v>103</v>
      </c>
      <c r="B47" s="19" t="s">
        <v>87</v>
      </c>
      <c r="C47" s="8">
        <v>1000</v>
      </c>
      <c r="D47" s="8">
        <v>1000</v>
      </c>
      <c r="E47" s="8">
        <v>1000</v>
      </c>
    </row>
    <row r="48" spans="1:5" ht="22.5" hidden="1">
      <c r="A48" s="15" t="s">
        <v>104</v>
      </c>
      <c r="B48" s="19" t="s">
        <v>88</v>
      </c>
      <c r="C48" s="8">
        <v>5000</v>
      </c>
      <c r="D48" s="8">
        <v>5000</v>
      </c>
      <c r="E48" s="8">
        <v>5000</v>
      </c>
    </row>
    <row r="49" spans="1:5" ht="12.75" hidden="1">
      <c r="A49" s="15" t="s">
        <v>90</v>
      </c>
      <c r="B49" s="19" t="s">
        <v>89</v>
      </c>
      <c r="C49" s="8">
        <v>1000</v>
      </c>
      <c r="D49" s="8">
        <v>1000</v>
      </c>
      <c r="E49" s="8">
        <v>1000</v>
      </c>
    </row>
    <row r="50" spans="1:5" ht="17.25" customHeight="1" hidden="1">
      <c r="A50" s="12" t="s">
        <v>8</v>
      </c>
      <c r="B50" s="19" t="s">
        <v>35</v>
      </c>
      <c r="C50" s="7">
        <f>C51+C54</f>
        <v>260000</v>
      </c>
      <c r="D50" s="7">
        <f>D51+D54</f>
        <v>260000</v>
      </c>
      <c r="E50" s="7">
        <f>E51+E54</f>
        <v>260000</v>
      </c>
    </row>
    <row r="51" spans="1:5" ht="61.5" customHeight="1" hidden="1">
      <c r="A51" s="16" t="s">
        <v>105</v>
      </c>
      <c r="B51" s="19" t="s">
        <v>23</v>
      </c>
      <c r="C51" s="8">
        <f aca="true" t="shared" si="4" ref="C51:E52">C52</f>
        <v>100000</v>
      </c>
      <c r="D51" s="8">
        <f t="shared" si="4"/>
        <v>100000</v>
      </c>
      <c r="E51" s="8">
        <f t="shared" si="4"/>
        <v>100000</v>
      </c>
    </row>
    <row r="52" spans="1:5" ht="67.5" customHeight="1" hidden="1">
      <c r="A52" s="14" t="s">
        <v>106</v>
      </c>
      <c r="B52" s="19" t="s">
        <v>36</v>
      </c>
      <c r="C52" s="8">
        <f t="shared" si="4"/>
        <v>100000</v>
      </c>
      <c r="D52" s="8">
        <f t="shared" si="4"/>
        <v>100000</v>
      </c>
      <c r="E52" s="8">
        <f t="shared" si="4"/>
        <v>100000</v>
      </c>
    </row>
    <row r="53" spans="1:5" ht="69" customHeight="1" hidden="1">
      <c r="A53" s="31" t="s">
        <v>188</v>
      </c>
      <c r="B53" s="19" t="s">
        <v>22</v>
      </c>
      <c r="C53" s="8">
        <v>100000</v>
      </c>
      <c r="D53" s="8">
        <v>100000</v>
      </c>
      <c r="E53" s="8">
        <v>100000</v>
      </c>
    </row>
    <row r="54" spans="1:5" ht="36" customHeight="1" hidden="1">
      <c r="A54" s="14" t="s">
        <v>107</v>
      </c>
      <c r="B54" s="19" t="s">
        <v>37</v>
      </c>
      <c r="C54" s="8">
        <f aca="true" t="shared" si="5" ref="C54:E55">C55</f>
        <v>160000</v>
      </c>
      <c r="D54" s="8">
        <f t="shared" si="5"/>
        <v>160000</v>
      </c>
      <c r="E54" s="8">
        <f t="shared" si="5"/>
        <v>160000</v>
      </c>
    </row>
    <row r="55" spans="1:5" ht="23.25" customHeight="1" hidden="1">
      <c r="A55" s="31" t="s">
        <v>108</v>
      </c>
      <c r="B55" s="19" t="s">
        <v>38</v>
      </c>
      <c r="C55" s="8">
        <f t="shared" si="5"/>
        <v>160000</v>
      </c>
      <c r="D55" s="8">
        <f t="shared" si="5"/>
        <v>160000</v>
      </c>
      <c r="E55" s="8">
        <f t="shared" si="5"/>
        <v>160000</v>
      </c>
    </row>
    <row r="56" spans="1:5" ht="48" customHeight="1" hidden="1">
      <c r="A56" s="31" t="s">
        <v>109</v>
      </c>
      <c r="B56" s="19" t="s">
        <v>77</v>
      </c>
      <c r="C56" s="8">
        <v>160000</v>
      </c>
      <c r="D56" s="8">
        <v>160000</v>
      </c>
      <c r="E56" s="8">
        <v>160000</v>
      </c>
    </row>
    <row r="57" spans="1:5" ht="12.75" hidden="1">
      <c r="A57" s="37" t="s">
        <v>9</v>
      </c>
      <c r="B57" s="19" t="s">
        <v>19</v>
      </c>
      <c r="C57" s="7">
        <f>C58+C61+C63+C65+C67</f>
        <v>74100</v>
      </c>
      <c r="D57" s="7">
        <f>D58+D61+D63+D65+D67</f>
        <v>62300</v>
      </c>
      <c r="E57" s="7">
        <f>E58+E61+E63+E65+E67</f>
        <v>65800</v>
      </c>
    </row>
    <row r="58" spans="1:5" ht="22.5" customHeight="1" hidden="1">
      <c r="A58" s="31" t="s">
        <v>110</v>
      </c>
      <c r="B58" s="19" t="s">
        <v>39</v>
      </c>
      <c r="C58" s="8">
        <f>C59+C60</f>
        <v>6000</v>
      </c>
      <c r="D58" s="8">
        <f>D59+D60</f>
        <v>6000</v>
      </c>
      <c r="E58" s="8">
        <f>E59+E60</f>
        <v>6000</v>
      </c>
    </row>
    <row r="59" spans="1:5" ht="57.75" customHeight="1" hidden="1">
      <c r="A59" s="31" t="s">
        <v>111</v>
      </c>
      <c r="B59" s="19" t="s">
        <v>21</v>
      </c>
      <c r="C59" s="8">
        <v>5000</v>
      </c>
      <c r="D59" s="8">
        <v>5000</v>
      </c>
      <c r="E59" s="8">
        <v>5000</v>
      </c>
    </row>
    <row r="60" spans="1:5" ht="33.75" customHeight="1" hidden="1">
      <c r="A60" s="31" t="s">
        <v>112</v>
      </c>
      <c r="B60" s="19" t="s">
        <v>72</v>
      </c>
      <c r="C60" s="8">
        <v>1000</v>
      </c>
      <c r="D60" s="8">
        <v>1000</v>
      </c>
      <c r="E60" s="8">
        <v>1000</v>
      </c>
    </row>
    <row r="61" spans="1:5" ht="26.25" customHeight="1" hidden="1">
      <c r="A61" s="31" t="s">
        <v>113</v>
      </c>
      <c r="B61" s="19" t="s">
        <v>62</v>
      </c>
      <c r="C61" s="8">
        <f>C62</f>
        <v>800</v>
      </c>
      <c r="D61" s="8">
        <f>D62</f>
        <v>800</v>
      </c>
      <c r="E61" s="8">
        <f>E62</f>
        <v>800</v>
      </c>
    </row>
    <row r="62" spans="1:5" ht="33.75" customHeight="1" hidden="1">
      <c r="A62" s="31" t="s">
        <v>61</v>
      </c>
      <c r="B62" s="19" t="s">
        <v>60</v>
      </c>
      <c r="C62" s="8">
        <v>800</v>
      </c>
      <c r="D62" s="8">
        <v>800</v>
      </c>
      <c r="E62" s="8">
        <v>800</v>
      </c>
    </row>
    <row r="63" spans="1:5" ht="81" customHeight="1" hidden="1">
      <c r="A63" s="14" t="s">
        <v>114</v>
      </c>
      <c r="B63" s="19" t="s">
        <v>40</v>
      </c>
      <c r="C63" s="8">
        <f>C64</f>
        <v>13300</v>
      </c>
      <c r="D63" s="8">
        <f>D64</f>
        <v>8500</v>
      </c>
      <c r="E63" s="8">
        <f>E64</f>
        <v>12000</v>
      </c>
    </row>
    <row r="64" spans="1:5" ht="27" customHeight="1" hidden="1">
      <c r="A64" s="39" t="s">
        <v>10</v>
      </c>
      <c r="B64" s="19" t="s">
        <v>56</v>
      </c>
      <c r="C64" s="8">
        <v>13300</v>
      </c>
      <c r="D64" s="8">
        <v>8500</v>
      </c>
      <c r="E64" s="8">
        <v>12000</v>
      </c>
    </row>
    <row r="65" spans="1:5" s="1" customFormat="1" ht="54" customHeight="1" hidden="1">
      <c r="A65" s="40" t="s">
        <v>115</v>
      </c>
      <c r="B65" s="11" t="s">
        <v>117</v>
      </c>
      <c r="C65" s="8">
        <f>C66</f>
        <v>8000</v>
      </c>
      <c r="D65" s="8">
        <f>D66</f>
        <v>0</v>
      </c>
      <c r="E65" s="8">
        <f>E66</f>
        <v>0</v>
      </c>
    </row>
    <row r="66" spans="1:5" ht="45.75" customHeight="1" hidden="1">
      <c r="A66" s="40" t="s">
        <v>73</v>
      </c>
      <c r="B66" s="11" t="s">
        <v>116</v>
      </c>
      <c r="C66" s="8">
        <v>8000</v>
      </c>
      <c r="D66" s="8">
        <v>0</v>
      </c>
      <c r="E66" s="8">
        <v>0</v>
      </c>
    </row>
    <row r="67" spans="1:5" ht="22.5" customHeight="1" hidden="1">
      <c r="A67" s="13" t="s">
        <v>118</v>
      </c>
      <c r="B67" s="19" t="s">
        <v>20</v>
      </c>
      <c r="C67" s="8">
        <f>C68</f>
        <v>46000</v>
      </c>
      <c r="D67" s="8">
        <f>D68</f>
        <v>47000</v>
      </c>
      <c r="E67" s="8">
        <f>E68</f>
        <v>47000</v>
      </c>
    </row>
    <row r="68" spans="1:5" ht="26.25" customHeight="1" hidden="1">
      <c r="A68" s="16" t="s">
        <v>41</v>
      </c>
      <c r="B68" s="19" t="s">
        <v>42</v>
      </c>
      <c r="C68" s="8">
        <v>46000</v>
      </c>
      <c r="D68" s="8">
        <v>47000</v>
      </c>
      <c r="E68" s="8">
        <v>47000</v>
      </c>
    </row>
    <row r="69" spans="1:5" ht="12.75">
      <c r="A69" s="41" t="s">
        <v>1</v>
      </c>
      <c r="B69" s="20" t="s">
        <v>48</v>
      </c>
      <c r="C69" s="9">
        <f>C70+C124</f>
        <v>101938243.53</v>
      </c>
      <c r="D69" s="9">
        <f>D70</f>
        <v>76208392.12</v>
      </c>
      <c r="E69" s="9">
        <f>E70</f>
        <v>75439692.12</v>
      </c>
    </row>
    <row r="70" spans="1:5" ht="24" customHeight="1">
      <c r="A70" s="41" t="s">
        <v>47</v>
      </c>
      <c r="B70" s="20" t="s">
        <v>49</v>
      </c>
      <c r="C70" s="9">
        <f>C71+C117</f>
        <v>102530349.65</v>
      </c>
      <c r="D70" s="9">
        <f>D71+D117</f>
        <v>76208392.12</v>
      </c>
      <c r="E70" s="9">
        <f>E71+E117</f>
        <v>75439692.12</v>
      </c>
    </row>
    <row r="71" spans="1:5" ht="26.25" customHeight="1">
      <c r="A71" s="41" t="s">
        <v>3</v>
      </c>
      <c r="B71" s="20"/>
      <c r="C71" s="9">
        <f>C72+C75+C89+C119</f>
        <v>102155849.65</v>
      </c>
      <c r="D71" s="9">
        <f>D72+D75+D89+D119</f>
        <v>76208392.12</v>
      </c>
      <c r="E71" s="9">
        <f>E72+E75+E89+E119</f>
        <v>75439692.12</v>
      </c>
    </row>
    <row r="72" spans="1:5" ht="16.5" customHeight="1">
      <c r="A72" s="41" t="s">
        <v>120</v>
      </c>
      <c r="B72" s="20" t="s">
        <v>121</v>
      </c>
      <c r="C72" s="9">
        <f aca="true" t="shared" si="6" ref="C72:E73">C73</f>
        <v>48190000</v>
      </c>
      <c r="D72" s="9">
        <f t="shared" si="6"/>
        <v>38295500</v>
      </c>
      <c r="E72" s="9">
        <f t="shared" si="6"/>
        <v>37611100</v>
      </c>
    </row>
    <row r="73" spans="1:5" ht="16.5" customHeight="1">
      <c r="A73" s="42" t="s">
        <v>124</v>
      </c>
      <c r="B73" s="20" t="s">
        <v>122</v>
      </c>
      <c r="C73" s="9">
        <f t="shared" si="6"/>
        <v>48190000</v>
      </c>
      <c r="D73" s="9">
        <f t="shared" si="6"/>
        <v>38295500</v>
      </c>
      <c r="E73" s="9">
        <f t="shared" si="6"/>
        <v>37611100</v>
      </c>
    </row>
    <row r="74" spans="1:5" s="1" customFormat="1" ht="27" customHeight="1">
      <c r="A74" s="42" t="s">
        <v>125</v>
      </c>
      <c r="B74" s="20" t="s">
        <v>123</v>
      </c>
      <c r="C74" s="9">
        <v>48190000</v>
      </c>
      <c r="D74" s="9">
        <v>38295500</v>
      </c>
      <c r="E74" s="9">
        <v>37611100</v>
      </c>
    </row>
    <row r="75" spans="1:5" ht="24" customHeight="1">
      <c r="A75" s="41" t="s">
        <v>126</v>
      </c>
      <c r="B75" s="20" t="s">
        <v>127</v>
      </c>
      <c r="C75" s="9">
        <f>C76+C78+C80</f>
        <v>12924441.85</v>
      </c>
      <c r="D75" s="9">
        <f>D76+D78+D80</f>
        <v>947900</v>
      </c>
      <c r="E75" s="9">
        <f>E76+E78+E80</f>
        <v>947900</v>
      </c>
    </row>
    <row r="76" spans="1:5" ht="40.5" customHeight="1">
      <c r="A76" s="41" t="s">
        <v>228</v>
      </c>
      <c r="B76" s="24" t="s">
        <v>231</v>
      </c>
      <c r="C76" s="28">
        <f>C77</f>
        <v>683000</v>
      </c>
      <c r="D76" s="28">
        <f>D77</f>
        <v>0</v>
      </c>
      <c r="E76" s="28">
        <f>E77</f>
        <v>0</v>
      </c>
    </row>
    <row r="77" spans="1:5" ht="45" customHeight="1">
      <c r="A77" s="53" t="s">
        <v>227</v>
      </c>
      <c r="B77" s="24" t="s">
        <v>225</v>
      </c>
      <c r="C77" s="28">
        <v>683000</v>
      </c>
      <c r="D77" s="28">
        <v>0</v>
      </c>
      <c r="E77" s="9">
        <v>0</v>
      </c>
    </row>
    <row r="78" spans="1:5" ht="24" customHeight="1">
      <c r="A78" s="53" t="s">
        <v>229</v>
      </c>
      <c r="B78" s="24" t="s">
        <v>230</v>
      </c>
      <c r="C78" s="28">
        <f>C79</f>
        <v>75800</v>
      </c>
      <c r="D78" s="28">
        <f>D79</f>
        <v>0</v>
      </c>
      <c r="E78" s="28">
        <f>E79</f>
        <v>0</v>
      </c>
    </row>
    <row r="79" spans="1:5" ht="24" customHeight="1">
      <c r="A79" s="43" t="s">
        <v>221</v>
      </c>
      <c r="B79" s="24" t="s">
        <v>224</v>
      </c>
      <c r="C79" s="28">
        <v>75800</v>
      </c>
      <c r="D79" s="28">
        <v>0</v>
      </c>
      <c r="E79" s="9">
        <v>0</v>
      </c>
    </row>
    <row r="80" spans="1:5" s="1" customFormat="1" ht="22.5" customHeight="1">
      <c r="A80" s="43" t="s">
        <v>81</v>
      </c>
      <c r="B80" s="20" t="s">
        <v>128</v>
      </c>
      <c r="C80" s="28">
        <f>C81</f>
        <v>12165641.85</v>
      </c>
      <c r="D80" s="28">
        <f>D81</f>
        <v>947900</v>
      </c>
      <c r="E80" s="9">
        <f>E81</f>
        <v>947900</v>
      </c>
    </row>
    <row r="81" spans="1:5" s="1" customFormat="1" ht="22.5" customHeight="1">
      <c r="A81" s="43" t="s">
        <v>130</v>
      </c>
      <c r="B81" s="20" t="s">
        <v>129</v>
      </c>
      <c r="C81" s="28">
        <f>SUM(C82:C88)</f>
        <v>12165641.85</v>
      </c>
      <c r="D81" s="28">
        <f>SUM(D82:D88)</f>
        <v>947900</v>
      </c>
      <c r="E81" s="9">
        <f>SUM(E82:E88)</f>
        <v>947900</v>
      </c>
    </row>
    <row r="82" spans="1:5" s="1" customFormat="1" ht="24" customHeight="1">
      <c r="A82" s="43" t="s">
        <v>64</v>
      </c>
      <c r="B82" s="20" t="s">
        <v>131</v>
      </c>
      <c r="C82" s="9">
        <v>1180000</v>
      </c>
      <c r="D82" s="9">
        <v>590000</v>
      </c>
      <c r="E82" s="9">
        <v>590000</v>
      </c>
    </row>
    <row r="83" spans="1:5" s="1" customFormat="1" ht="53.25" customHeight="1">
      <c r="A83" s="43" t="s">
        <v>74</v>
      </c>
      <c r="B83" s="20" t="s">
        <v>132</v>
      </c>
      <c r="C83" s="9">
        <v>5500</v>
      </c>
      <c r="D83" s="9">
        <v>5500</v>
      </c>
      <c r="E83" s="9">
        <v>5500</v>
      </c>
    </row>
    <row r="84" spans="1:5" s="1" customFormat="1" ht="75.75" customHeight="1">
      <c r="A84" s="43" t="s">
        <v>76</v>
      </c>
      <c r="B84" s="24" t="s">
        <v>133</v>
      </c>
      <c r="C84" s="28">
        <v>352400</v>
      </c>
      <c r="D84" s="28">
        <v>352400</v>
      </c>
      <c r="E84" s="9">
        <v>352400</v>
      </c>
    </row>
    <row r="85" spans="1:5" s="1" customFormat="1" ht="39.75" customHeight="1">
      <c r="A85" s="43" t="s">
        <v>57</v>
      </c>
      <c r="B85" s="24" t="s">
        <v>134</v>
      </c>
      <c r="C85" s="28">
        <v>9139500</v>
      </c>
      <c r="D85" s="28">
        <v>0</v>
      </c>
      <c r="E85" s="9">
        <v>0</v>
      </c>
    </row>
    <row r="86" spans="1:5" s="1" customFormat="1" ht="68.25" customHeight="1">
      <c r="A86" s="53" t="s">
        <v>222</v>
      </c>
      <c r="B86" s="24" t="s">
        <v>232</v>
      </c>
      <c r="C86" s="28">
        <v>40484.7</v>
      </c>
      <c r="D86" s="28">
        <v>0</v>
      </c>
      <c r="E86" s="9">
        <v>0</v>
      </c>
    </row>
    <row r="87" spans="1:5" s="1" customFormat="1" ht="84" customHeight="1">
      <c r="A87" s="43" t="s">
        <v>220</v>
      </c>
      <c r="B87" s="24" t="s">
        <v>226</v>
      </c>
      <c r="C87" s="28">
        <v>926857.15</v>
      </c>
      <c r="D87" s="28">
        <v>0</v>
      </c>
      <c r="E87" s="9">
        <v>0</v>
      </c>
    </row>
    <row r="88" spans="1:5" s="1" customFormat="1" ht="53.25" customHeight="1">
      <c r="A88" s="43" t="s">
        <v>235</v>
      </c>
      <c r="B88" s="24" t="s">
        <v>234</v>
      </c>
      <c r="C88" s="28">
        <v>520900</v>
      </c>
      <c r="D88" s="28">
        <v>0</v>
      </c>
      <c r="E88" s="9">
        <v>0</v>
      </c>
    </row>
    <row r="89" spans="1:5" ht="24" customHeight="1">
      <c r="A89" s="41" t="s">
        <v>136</v>
      </c>
      <c r="B89" s="20" t="s">
        <v>135</v>
      </c>
      <c r="C89" s="9">
        <f>C90+C92+C102+C104+C106+C110+C112+C114</f>
        <v>40018707.8</v>
      </c>
      <c r="D89" s="9">
        <f>D90+D92+D102+D104+D106+D110+D112+D114</f>
        <v>36964992.12</v>
      </c>
      <c r="E89" s="9">
        <f>E90+E92+E102+E104+E106+E110+E112+E114</f>
        <v>36880692.12</v>
      </c>
    </row>
    <row r="90" spans="1:5" ht="26.25" customHeight="1">
      <c r="A90" s="42" t="s">
        <v>137</v>
      </c>
      <c r="B90" s="20" t="s">
        <v>138</v>
      </c>
      <c r="C90" s="9">
        <f>C91</f>
        <v>231000</v>
      </c>
      <c r="D90" s="9">
        <f>D91</f>
        <v>231000</v>
      </c>
      <c r="E90" s="9">
        <f>E91</f>
        <v>231000</v>
      </c>
    </row>
    <row r="91" spans="1:5" s="1" customFormat="1" ht="30" customHeight="1">
      <c r="A91" s="42" t="s">
        <v>139</v>
      </c>
      <c r="B91" s="20" t="s">
        <v>140</v>
      </c>
      <c r="C91" s="9">
        <v>231000</v>
      </c>
      <c r="D91" s="9">
        <v>231000</v>
      </c>
      <c r="E91" s="9">
        <v>231000</v>
      </c>
    </row>
    <row r="92" spans="1:5" ht="23.25" customHeight="1">
      <c r="A92" s="41" t="s">
        <v>143</v>
      </c>
      <c r="B92" s="20" t="s">
        <v>141</v>
      </c>
      <c r="C92" s="9">
        <f>C93</f>
        <v>33521200</v>
      </c>
      <c r="D92" s="9">
        <f>D93</f>
        <v>31510900</v>
      </c>
      <c r="E92" s="9">
        <f>E93</f>
        <v>31398600</v>
      </c>
    </row>
    <row r="93" spans="1:5" ht="23.25" customHeight="1">
      <c r="A93" s="41" t="s">
        <v>144</v>
      </c>
      <c r="B93" s="20" t="s">
        <v>142</v>
      </c>
      <c r="C93" s="9">
        <f>SUM(C94:C101)</f>
        <v>33521200</v>
      </c>
      <c r="D93" s="9">
        <f>SUM(D94:D101)</f>
        <v>31510900</v>
      </c>
      <c r="E93" s="9">
        <f>SUM(E94:E101)</f>
        <v>31398600</v>
      </c>
    </row>
    <row r="94" spans="1:5" s="1" customFormat="1" ht="229.5" customHeight="1">
      <c r="A94" s="43" t="s">
        <v>65</v>
      </c>
      <c r="B94" s="20" t="s">
        <v>145</v>
      </c>
      <c r="C94" s="47">
        <v>20271100</v>
      </c>
      <c r="D94" s="47">
        <v>19646500</v>
      </c>
      <c r="E94" s="47">
        <v>19646500</v>
      </c>
    </row>
    <row r="95" spans="1:5" s="1" customFormat="1" ht="47.25" customHeight="1">
      <c r="A95" s="42" t="s">
        <v>194</v>
      </c>
      <c r="B95" s="20" t="s">
        <v>146</v>
      </c>
      <c r="C95" s="47">
        <v>4680000</v>
      </c>
      <c r="D95" s="47">
        <v>4680000</v>
      </c>
      <c r="E95" s="47">
        <v>4680000</v>
      </c>
    </row>
    <row r="96" spans="1:5" s="1" customFormat="1" ht="44.25" customHeight="1">
      <c r="A96" s="42" t="s">
        <v>45</v>
      </c>
      <c r="B96" s="20" t="s">
        <v>147</v>
      </c>
      <c r="C96" s="47">
        <v>7063800</v>
      </c>
      <c r="D96" s="47">
        <v>5678100</v>
      </c>
      <c r="E96" s="47">
        <v>5565800</v>
      </c>
    </row>
    <row r="97" spans="1:5" s="1" customFormat="1" ht="39.75" customHeight="1">
      <c r="A97" s="42" t="s">
        <v>195</v>
      </c>
      <c r="B97" s="20" t="s">
        <v>148</v>
      </c>
      <c r="C97" s="47">
        <v>1290300</v>
      </c>
      <c r="D97" s="47">
        <v>1290300</v>
      </c>
      <c r="E97" s="47">
        <v>1290300</v>
      </c>
    </row>
    <row r="98" spans="1:5" s="1" customFormat="1" ht="66" customHeight="1">
      <c r="A98" s="44" t="s">
        <v>44</v>
      </c>
      <c r="B98" s="20" t="s">
        <v>149</v>
      </c>
      <c r="C98" s="47">
        <v>122400</v>
      </c>
      <c r="D98" s="47">
        <v>122400</v>
      </c>
      <c r="E98" s="47">
        <v>122400</v>
      </c>
    </row>
    <row r="99" spans="1:5" s="1" customFormat="1" ht="66" customHeight="1">
      <c r="A99" s="29" t="s">
        <v>79</v>
      </c>
      <c r="B99" s="20" t="s">
        <v>150</v>
      </c>
      <c r="C99" s="47">
        <v>47300</v>
      </c>
      <c r="D99" s="47">
        <v>47300</v>
      </c>
      <c r="E99" s="47">
        <v>47300</v>
      </c>
    </row>
    <row r="100" spans="1:5" s="1" customFormat="1" ht="75" customHeight="1">
      <c r="A100" s="42" t="s">
        <v>46</v>
      </c>
      <c r="B100" s="20" t="s">
        <v>151</v>
      </c>
      <c r="C100" s="47">
        <v>2500</v>
      </c>
      <c r="D100" s="47">
        <v>2500</v>
      </c>
      <c r="E100" s="47">
        <v>2500</v>
      </c>
    </row>
    <row r="101" spans="1:5" s="27" customFormat="1" ht="144" customHeight="1">
      <c r="A101" s="43" t="s">
        <v>119</v>
      </c>
      <c r="B101" s="20" t="s">
        <v>152</v>
      </c>
      <c r="C101" s="47">
        <v>43800</v>
      </c>
      <c r="D101" s="47">
        <v>43800</v>
      </c>
      <c r="E101" s="47">
        <v>43800</v>
      </c>
    </row>
    <row r="102" spans="1:5" s="1" customFormat="1" ht="37.5" customHeight="1">
      <c r="A102" s="42" t="s">
        <v>156</v>
      </c>
      <c r="B102" s="20" t="s">
        <v>153</v>
      </c>
      <c r="C102" s="9">
        <f>C103</f>
        <v>4388700</v>
      </c>
      <c r="D102" s="9">
        <f>D103</f>
        <v>3831600</v>
      </c>
      <c r="E102" s="9">
        <f>E103</f>
        <v>3831600</v>
      </c>
    </row>
    <row r="103" spans="1:5" s="1" customFormat="1" ht="37.5" customHeight="1">
      <c r="A103" s="42" t="s">
        <v>155</v>
      </c>
      <c r="B103" s="20" t="s">
        <v>154</v>
      </c>
      <c r="C103" s="47">
        <v>4388700</v>
      </c>
      <c r="D103" s="47">
        <v>3831600</v>
      </c>
      <c r="E103" s="47">
        <v>3831600</v>
      </c>
    </row>
    <row r="104" spans="1:5" s="1" customFormat="1" ht="66" customHeight="1">
      <c r="A104" s="42" t="s">
        <v>159</v>
      </c>
      <c r="B104" s="20" t="s">
        <v>157</v>
      </c>
      <c r="C104" s="9">
        <f>C105</f>
        <v>248700</v>
      </c>
      <c r="D104" s="9">
        <f>D105</f>
        <v>248700</v>
      </c>
      <c r="E104" s="9">
        <f>E105</f>
        <v>248700</v>
      </c>
    </row>
    <row r="105" spans="1:5" s="1" customFormat="1" ht="66" customHeight="1">
      <c r="A105" s="42" t="s">
        <v>160</v>
      </c>
      <c r="B105" s="20" t="s">
        <v>158</v>
      </c>
      <c r="C105" s="47">
        <v>248700</v>
      </c>
      <c r="D105" s="47">
        <v>248700</v>
      </c>
      <c r="E105" s="47">
        <v>248700</v>
      </c>
    </row>
    <row r="106" spans="1:5" s="1" customFormat="1" ht="52.5" customHeight="1">
      <c r="A106" s="42" t="s">
        <v>164</v>
      </c>
      <c r="B106" s="20" t="s">
        <v>161</v>
      </c>
      <c r="C106" s="9">
        <f>C107</f>
        <v>510707.8</v>
      </c>
      <c r="D106" s="9">
        <f>D107</f>
        <v>272192.12</v>
      </c>
      <c r="E106" s="9">
        <f>E107</f>
        <v>272192.12</v>
      </c>
    </row>
    <row r="107" spans="1:5" s="1" customFormat="1" ht="51" customHeight="1">
      <c r="A107" s="42" t="s">
        <v>163</v>
      </c>
      <c r="B107" s="20" t="s">
        <v>162</v>
      </c>
      <c r="C107" s="47">
        <f>C108+C109</f>
        <v>510707.8</v>
      </c>
      <c r="D107" s="47">
        <f>D108+D109</f>
        <v>272192.12</v>
      </c>
      <c r="E107" s="47">
        <f>E108+E109</f>
        <v>272192.12</v>
      </c>
    </row>
    <row r="108" spans="1:5" s="1" customFormat="1" ht="48" customHeight="1">
      <c r="A108" s="42" t="s">
        <v>80</v>
      </c>
      <c r="B108" s="20" t="s">
        <v>162</v>
      </c>
      <c r="C108" s="47">
        <v>46600</v>
      </c>
      <c r="D108" s="47">
        <v>48400</v>
      </c>
      <c r="E108" s="47">
        <v>48400</v>
      </c>
    </row>
    <row r="109" spans="1:5" s="1" customFormat="1" ht="48" customHeight="1">
      <c r="A109" s="42" t="s">
        <v>63</v>
      </c>
      <c r="B109" s="20" t="s">
        <v>162</v>
      </c>
      <c r="C109" s="47">
        <v>464107.8</v>
      </c>
      <c r="D109" s="47">
        <v>223792.12</v>
      </c>
      <c r="E109" s="47">
        <v>223792.12</v>
      </c>
    </row>
    <row r="110" spans="1:5" s="1" customFormat="1" ht="33" customHeight="1">
      <c r="A110" s="42" t="s">
        <v>166</v>
      </c>
      <c r="B110" s="20" t="s">
        <v>165</v>
      </c>
      <c r="C110" s="9">
        <f>C111</f>
        <v>357800</v>
      </c>
      <c r="D110" s="9">
        <f>D111</f>
        <v>367100</v>
      </c>
      <c r="E110" s="9">
        <f>E111</f>
        <v>380100</v>
      </c>
    </row>
    <row r="111" spans="1:5" s="1" customFormat="1" ht="44.25" customHeight="1">
      <c r="A111" s="42" t="s">
        <v>167</v>
      </c>
      <c r="B111" s="20" t="s">
        <v>169</v>
      </c>
      <c r="C111" s="47">
        <v>357800</v>
      </c>
      <c r="D111" s="47">
        <v>367100</v>
      </c>
      <c r="E111" s="47">
        <v>380100</v>
      </c>
    </row>
    <row r="112" spans="1:5" s="1" customFormat="1" ht="44.25" customHeight="1">
      <c r="A112" s="42" t="s">
        <v>170</v>
      </c>
      <c r="B112" s="20" t="s">
        <v>168</v>
      </c>
      <c r="C112" s="9">
        <f>C113</f>
        <v>2500</v>
      </c>
      <c r="D112" s="9">
        <f>D113</f>
        <v>3000</v>
      </c>
      <c r="E112" s="9">
        <f>E113</f>
        <v>2500</v>
      </c>
    </row>
    <row r="113" spans="1:5" s="1" customFormat="1" ht="48.75" customHeight="1">
      <c r="A113" s="42" t="s">
        <v>196</v>
      </c>
      <c r="B113" s="20" t="s">
        <v>171</v>
      </c>
      <c r="C113" s="47">
        <v>2500</v>
      </c>
      <c r="D113" s="47">
        <v>3000</v>
      </c>
      <c r="E113" s="47">
        <v>2500</v>
      </c>
    </row>
    <row r="114" spans="1:5" s="1" customFormat="1" ht="26.25" customHeight="1">
      <c r="A114" s="42" t="s">
        <v>172</v>
      </c>
      <c r="B114" s="20" t="s">
        <v>173</v>
      </c>
      <c r="C114" s="9">
        <f>C115</f>
        <v>758100</v>
      </c>
      <c r="D114" s="9">
        <f>D115</f>
        <v>500500</v>
      </c>
      <c r="E114" s="9">
        <f>E115</f>
        <v>516000</v>
      </c>
    </row>
    <row r="115" spans="1:5" s="1" customFormat="1" ht="30.75" customHeight="1">
      <c r="A115" s="42" t="s">
        <v>174</v>
      </c>
      <c r="B115" s="20" t="s">
        <v>173</v>
      </c>
      <c r="C115" s="47">
        <v>758100</v>
      </c>
      <c r="D115" s="47">
        <v>500500</v>
      </c>
      <c r="E115" s="47">
        <v>516000</v>
      </c>
    </row>
    <row r="116" spans="1:5" ht="12.75">
      <c r="A116" s="45" t="s">
        <v>2</v>
      </c>
      <c r="B116" s="48" t="s">
        <v>175</v>
      </c>
      <c r="C116" s="9">
        <f>C117+C119</f>
        <v>1397200</v>
      </c>
      <c r="D116" s="9">
        <f>D117+D119</f>
        <v>0</v>
      </c>
      <c r="E116" s="9">
        <f>E117+E119</f>
        <v>0</v>
      </c>
    </row>
    <row r="117" spans="1:5" ht="53.25" customHeight="1">
      <c r="A117" s="42" t="s">
        <v>176</v>
      </c>
      <c r="B117" s="20" t="s">
        <v>178</v>
      </c>
      <c r="C117" s="47">
        <f>C118</f>
        <v>374500</v>
      </c>
      <c r="D117" s="47">
        <f>D118</f>
        <v>0</v>
      </c>
      <c r="E117" s="47">
        <f>E118</f>
        <v>0</v>
      </c>
    </row>
    <row r="118" spans="1:5" ht="52.5" customHeight="1">
      <c r="A118" s="42" t="s">
        <v>177</v>
      </c>
      <c r="B118" s="20" t="s">
        <v>179</v>
      </c>
      <c r="C118" s="47">
        <v>374500</v>
      </c>
      <c r="D118" s="9">
        <v>0</v>
      </c>
      <c r="E118" s="9">
        <v>0</v>
      </c>
    </row>
    <row r="119" spans="1:5" ht="12.75">
      <c r="A119" s="42" t="s">
        <v>218</v>
      </c>
      <c r="B119" s="20" t="s">
        <v>217</v>
      </c>
      <c r="C119" s="47">
        <f>C120</f>
        <v>1022700</v>
      </c>
      <c r="D119" s="47">
        <f>D120</f>
        <v>0</v>
      </c>
      <c r="E119" s="47">
        <f>E120</f>
        <v>0</v>
      </c>
    </row>
    <row r="120" spans="1:5" ht="24">
      <c r="A120" s="42" t="s">
        <v>216</v>
      </c>
      <c r="B120" s="20" t="s">
        <v>215</v>
      </c>
      <c r="C120" s="47">
        <f>C121+C122+C123</f>
        <v>1022700</v>
      </c>
      <c r="D120" s="47">
        <f>D121+D122+D123</f>
        <v>0</v>
      </c>
      <c r="E120" s="47">
        <f>E121+E122+E123</f>
        <v>0</v>
      </c>
    </row>
    <row r="121" spans="1:5" ht="72">
      <c r="A121" s="49" t="s">
        <v>223</v>
      </c>
      <c r="B121" s="20" t="s">
        <v>233</v>
      </c>
      <c r="C121" s="47">
        <v>36000</v>
      </c>
      <c r="D121" s="47">
        <v>0</v>
      </c>
      <c r="E121" s="47">
        <v>0</v>
      </c>
    </row>
    <row r="122" spans="1:5" ht="48">
      <c r="A122" s="49" t="s">
        <v>75</v>
      </c>
      <c r="B122" s="20" t="s">
        <v>236</v>
      </c>
      <c r="C122" s="9">
        <v>292300</v>
      </c>
      <c r="D122" s="9">
        <v>0</v>
      </c>
      <c r="E122" s="9">
        <v>0</v>
      </c>
    </row>
    <row r="123" spans="1:5" ht="60">
      <c r="A123" s="42" t="s">
        <v>219</v>
      </c>
      <c r="B123" s="20" t="s">
        <v>214</v>
      </c>
      <c r="C123" s="47">
        <v>694400</v>
      </c>
      <c r="D123" s="47">
        <v>0</v>
      </c>
      <c r="E123" s="47">
        <v>0</v>
      </c>
    </row>
    <row r="124" spans="1:5" ht="27" customHeight="1">
      <c r="A124" s="49" t="s">
        <v>189</v>
      </c>
      <c r="B124" s="50" t="s">
        <v>190</v>
      </c>
      <c r="C124" s="51">
        <v>-592106.12</v>
      </c>
      <c r="D124" s="51">
        <f aca="true" t="shared" si="7" ref="C124:E125">D125</f>
        <v>0</v>
      </c>
      <c r="E124" s="51">
        <f t="shared" si="7"/>
        <v>0</v>
      </c>
    </row>
    <row r="125" spans="1:5" ht="36.75" customHeight="1">
      <c r="A125" s="49" t="s">
        <v>191</v>
      </c>
      <c r="B125" s="50" t="s">
        <v>193</v>
      </c>
      <c r="C125" s="51">
        <f t="shared" si="7"/>
        <v>-592106.12</v>
      </c>
      <c r="D125" s="51">
        <f t="shared" si="7"/>
        <v>0</v>
      </c>
      <c r="E125" s="51">
        <f t="shared" si="7"/>
        <v>0</v>
      </c>
    </row>
    <row r="126" spans="1:5" ht="40.5" customHeight="1">
      <c r="A126" s="52" t="s">
        <v>192</v>
      </c>
      <c r="B126" s="50" t="s">
        <v>197</v>
      </c>
      <c r="C126" s="51">
        <v>-592106.12</v>
      </c>
      <c r="D126" s="51">
        <v>0</v>
      </c>
      <c r="E126" s="51">
        <v>0</v>
      </c>
    </row>
  </sheetData>
  <sheetProtection/>
  <mergeCells count="4">
    <mergeCell ref="B1:C1"/>
    <mergeCell ref="D1:E1"/>
    <mergeCell ref="C2:E2"/>
    <mergeCell ref="A3:E3"/>
  </mergeCells>
  <printOptions/>
  <pageMargins left="0.35433070866141736" right="0.15748031496062992" top="0.1968503937007874" bottom="0.1968503937007874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Fin</cp:lastModifiedBy>
  <cp:lastPrinted>2019-10-04T06:34:29Z</cp:lastPrinted>
  <dcterms:created xsi:type="dcterms:W3CDTF">2007-11-14T13:29:26Z</dcterms:created>
  <dcterms:modified xsi:type="dcterms:W3CDTF">2019-10-04T06:34:55Z</dcterms:modified>
  <cp:category/>
  <cp:version/>
  <cp:contentType/>
  <cp:contentStatus/>
</cp:coreProperties>
</file>