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2" windowWidth="14232" windowHeight="8196" tabRatio="805" activeTab="0"/>
  </bookViews>
  <sheets>
    <sheet name="11.07.2018№" sheetId="1" r:id="rId1"/>
  </sheets>
  <definedNames/>
  <calcPr fullCalcOnLoad="1"/>
</workbook>
</file>

<file path=xl/sharedStrings.xml><?xml version="1.0" encoding="utf-8"?>
<sst xmlns="http://schemas.openxmlformats.org/spreadsheetml/2006/main" count="208" uniqueCount="202">
  <si>
    <t>Наименование доходов</t>
  </si>
  <si>
    <t>Безвозмездные поступления</t>
  </si>
  <si>
    <t>Дотации от других бюджетов бюджетной системы Российской Федерации</t>
  </si>
  <si>
    <t>Субсидии бюджетам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</si>
  <si>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</si>
  <si>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переданных полномочий</t>
  </si>
  <si>
    <t>Прочие субвенции</t>
  </si>
  <si>
    <t>Иные межбюджетные трансферты</t>
  </si>
  <si>
    <t>Безвозмездные поступления от других бюджетов бюджетной системы Российской Федерации (областного бюджета)</t>
  </si>
  <si>
    <t>КОД ДОХОДА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</si>
  <si>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</si>
  <si>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</si>
  <si>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</si>
  <si>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муниципальной. собственности</t>
  </si>
  <si>
    <t xml:space="preserve">Доходы от продажи материальных и нематериальных активов </t>
  </si>
  <si>
    <t>Штрафы, санкции, возмещения ущерба</t>
  </si>
  <si>
    <t>Денежное взыскание (штрафы) за нарушение земельного законодательства</t>
  </si>
  <si>
    <t>Единый налог на вмененный доход для отдельных видов деятельности</t>
  </si>
  <si>
    <t xml:space="preserve">Государственная пошлина по делам, рассматриваемым в судах общей юрисдикции, мировыми судьями (за исключением Верховного суда) </t>
  </si>
  <si>
    <t>Платежи при пользовании природными ресурсами</t>
  </si>
  <si>
    <t>Прочие поступления от денежных взысканий (штрафов) и иных сумм в возмещение ущерба</t>
  </si>
  <si>
    <t>ДОХОДЫ, ВСЕГО</t>
  </si>
  <si>
    <t>Налоговые и неналоговые доходы</t>
  </si>
  <si>
    <t>Налоговые доходы</t>
  </si>
  <si>
    <t>Неналоговые доходы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</si>
  <si>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</si>
  <si>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</si>
  <si>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1 08 00000 00 0000 000</t>
  </si>
  <si>
    <t>1 16 00000 00 0000 000</t>
  </si>
  <si>
    <t>1 16 90000 00 0000 140</t>
  </si>
  <si>
    <t>1 16 03010 01 0000 140</t>
  </si>
  <si>
    <t>1 14 02053 05 0000 410</t>
  </si>
  <si>
    <t>1 14 02000 00 0000 000</t>
  </si>
  <si>
    <t>1 12 01000 01 0000 120</t>
  </si>
  <si>
    <t>1 12 00000 00 0000 000</t>
  </si>
  <si>
    <t>1 11 05000 00 0000 120</t>
  </si>
  <si>
    <t xml:space="preserve"> 1 08 03010 01 1000 110</t>
  </si>
  <si>
    <t>1 01 02000 01 0000 110</t>
  </si>
  <si>
    <t>1 01 02010 01 0000 110</t>
  </si>
  <si>
    <t xml:space="preserve"> 1 05 00000 00 0000 110</t>
  </si>
  <si>
    <t>1 05 02010 02 0000 110</t>
  </si>
  <si>
    <t>1 05 02000 02 0000 110</t>
  </si>
  <si>
    <t xml:space="preserve">Государственная пошлина по делам, рассматриваемым в судах общей юрисдикции, мировыми судьями </t>
  </si>
  <si>
    <t xml:space="preserve"> 1 08 03000 01 0000 110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</si>
  <si>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</si>
  <si>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</si>
  <si>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</si>
  <si>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</si>
  <si>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</si>
  <si>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</si>
  <si>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</si>
  <si>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</si>
  <si>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</si>
  <si>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</si>
  <si>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</si>
  <si>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</si>
  <si>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</si>
  <si>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</si>
  <si>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</si>
  <si>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 xml:space="preserve">Доходы от продажи земельных участков, государственная собственность на которые не разграничена </t>
  </si>
  <si>
    <t>1 14 06010 00 0000 430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</si>
  <si>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</si>
  <si>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</si>
  <si>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</si>
  <si>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</si>
  <si>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</si>
  <si>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</si>
  <si>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1 01 00000 00 0000 000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</si>
  <si>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</si>
  <si>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</si>
  <si>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Доходы от реализации иного имущества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</si>
  <si>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 соглашениями.</t>
  </si>
  <si>
    <t>Дотации на выравнивание  бюджетной обеспеченности  муниципальных районов.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</si>
  <si>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</si>
  <si>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Субвенции 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</si>
  <si>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возмещение затрат по содержанию штатных единиц, осуществляющих переданные отдельные государственные полномочия области</t>
  </si>
  <si>
    <t>Субвенции бюджетам муниципальных районов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</si>
  <si>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Субвенции бюджетам муниципальных районов  на  осуществление  государственных полномочий по расчету и предоставлению дотаций на выравнивание бюджетной обеспеченности поселений.</t>
  </si>
  <si>
    <t>Субвенции бюджетам муниципальных районов на оплату жилищно-коммунальных услуг  отдельным категориям граждан</t>
  </si>
  <si>
    <t>Субвенции бюджетам муниципальных районов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</si>
  <si>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</si>
  <si>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Субвенции бюджетам муниципальных районов 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</si>
  <si>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Субвенции бюджетам муниципальных районов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</si>
  <si>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 приемному родителю 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</si>
  <si>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</si>
  <si>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</si>
  <si>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</si>
  <si>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</si>
  <si>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</si>
  <si>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</si>
  <si>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бюджеты".</t>
  </si>
  <si>
    <t>1 03 00000 00 0000 000</t>
  </si>
  <si>
    <t>1 03 02000 01 0000 110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</si>
  <si>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бюджеты".</t>
  </si>
  <si>
    <t xml:space="preserve"> 1 03 02230 01 0000 110</t>
  </si>
  <si>
    <t xml:space="preserve"> 1 03 02240 01 0000 110</t>
  </si>
  <si>
    <t>1 03 02250 01 0000 110</t>
  </si>
  <si>
    <t xml:space="preserve"> 1 03 02260 01 0000 110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</si>
  <si>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</si>
  <si>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1 16 25060 01 6000 140</t>
  </si>
  <si>
    <t>Субвенции бюджетам муниципальных районов на осуществление отдельных государственных 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</si>
  <si>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Субвенции бюджетам муниципальных районов на осуществление отдельных государственных полномочий по назначению и выплате пособий гражданам, имеющим детей</t>
  </si>
  <si>
    <t xml:space="preserve"> Субвенция бюджетам муниципальных районов на обеспечение отдельных государственных полномочий по предоставлению мер социальной поддержки отдельным категорийям граждан ветеранов труда и граждан, приравненных к ним </t>
  </si>
  <si>
    <t xml:space="preserve"> Субвенция бюджетам муниципальных районов на обеспечение отдельных государственных полномочий по предоставлению мер социальной поддержки отдельным категориям граждан тружеников тыла</t>
  </si>
  <si>
    <t>Субвенция бюджетам муниципальных районов на обеспечение отдельных государственных полномочий по предоставлению мер социальной поддержки отдельным категориям граждан реабилитированным лицам и лицам, признанными пострадавшими от политических репрессий.</t>
  </si>
  <si>
    <t>Субвенции бюджетам муниципальных районов на осуществление отдельных государственных полномочий по предоставлению льготы на проезд в транспорте междугороднего сообщения к месту лечения и обратно детей, нуждающихся  в санаторно-курортном лечении</t>
  </si>
  <si>
    <t xml:space="preserve"> Субсидии бюджетам муниципальных районов   на софинансирование расходов  муниципальных казенных, бюджетных и автономных  учреждений по  приобретению коммунальных услуг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</si>
  <si>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</si>
  <si>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</si>
  <si>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</si>
  <si>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</si>
  <si>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</si>
  <si>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</si>
  <si>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</si>
  <si>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1 16 18000 00 0000 140</t>
  </si>
  <si>
    <t xml:space="preserve">Денежные взыскания (штрафы) за нарушение бюджетного законодательства </t>
  </si>
  <si>
    <t xml:space="preserve">Субвенции бюджетам муниципальных районов на 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</t>
  </si>
  <si>
    <t>Субвенции бюджетам муниципальных районов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</si>
  <si>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Субвенции бюджетам муниципальных районов на компенсацию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</si>
  <si>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Субвенции бюджетам муниципальных районов на осуществление отдельных государственных  полномочий по  предоставлению мер социальной подержки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</si>
  <si>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Субсидии бюджетам  муниципальных районов на на формирование муниципальных дорожных фондов</t>
  </si>
  <si>
    <t>Субвенции бюджетам муниципальных районов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</si>
  <si>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</si>
  <si>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2 02 35118 05 0000 151</t>
  </si>
  <si>
    <t>2 02 30024 05 7072 151</t>
  </si>
  <si>
    <t>2 02 29999 05 7151 151</t>
  </si>
  <si>
    <t>2 02 30024 05 7050 151</t>
  </si>
  <si>
    <t>2 02 30024 05 7004 151</t>
  </si>
  <si>
    <t>2 02 30024 05 7006 151</t>
  </si>
  <si>
    <t>2 02 30024 05 7031 151</t>
  </si>
  <si>
    <t>2 02 39999 05 0000 151</t>
  </si>
  <si>
    <t>2 02 30024 05 7021 151</t>
  </si>
  <si>
    <t>2 02 35250 05 0000 151</t>
  </si>
  <si>
    <t>2 02 30024 05 7007 151</t>
  </si>
  <si>
    <t>2 02 30024 05 7024 151</t>
  </si>
  <si>
    <t>2 02 30024 05 7041 151</t>
  </si>
  <si>
    <t>2 02 30024 05 7042 151</t>
  </si>
  <si>
    <t>2 02 30013 05 0000 151</t>
  </si>
  <si>
    <t>2 02 35082 05 0000 151</t>
  </si>
  <si>
    <t>2 02 30029 05 0000 151</t>
  </si>
  <si>
    <t>2 02 30027 05 0000 151</t>
  </si>
  <si>
    <t>2 02 30024 05 7020 151</t>
  </si>
  <si>
    <t>2 02 30024 05 7023 151</t>
  </si>
  <si>
    <t>2 02 30024 05 7040 151</t>
  </si>
  <si>
    <t>2 02 30024 05 7010 151</t>
  </si>
  <si>
    <t>2 02 29999 05 7230 151</t>
  </si>
  <si>
    <t>2 02 20000 00 0000 151</t>
  </si>
  <si>
    <t>2 02 10000 00 0000 151</t>
  </si>
  <si>
    <t>2 02 30024 00 0000 151</t>
  </si>
  <si>
    <t>2 02 30024 05 7065 151</t>
  </si>
  <si>
    <t>рублей</t>
  </si>
  <si>
    <t>Приложение 1</t>
  </si>
  <si>
    <t>2 02 15001 05 0000 151</t>
  </si>
  <si>
    <t>2 02 40014 05 0000 151</t>
  </si>
  <si>
    <t>Субвенции бюджетам муниципальных районов на 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</si>
  <si>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2 02 30024 05 7028 151</t>
  </si>
  <si>
    <t>к  решению Думы Поддорского муниципального района  "О бюджете Поддорского муниципального района на 2018 год и на плановый период 2019 и 2020 годов"</t>
  </si>
  <si>
    <t>Налог, взимаемый в связи с применением упрощенной системы налогообложения</t>
  </si>
  <si>
    <t xml:space="preserve"> 1 05 01000 00 0000 110</t>
  </si>
  <si>
    <t xml:space="preserve"> 1 05 01010 01 0000 110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</si>
  <si>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</si>
  <si>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</si>
  <si>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</si>
  <si>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1 16 43000 01 0000 140</t>
  </si>
  <si>
    <t>2 02 35120 05 0000 151</t>
  </si>
  <si>
    <t xml:space="preserve">Субвенции бюджетам муниципальных районов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
</t>
  </si>
  <si>
    <t>2 02 35930 05 0000 151</t>
  </si>
  <si>
    <t>Субвенции бюджетам муниципальных районов на осуществление отдельных государственных полномочий в сфере государственной регистрации актов гражданского состояния</t>
  </si>
  <si>
    <t>субвенций бюджетам муниципальных районов на осуществление отдельных государственных полномочий по организации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</si>
  <si>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Субсидии бюджетам муниципальных районов и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</si>
  <si>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2 02 29999 05 7208 151</t>
  </si>
  <si>
    <t>1 16 43000 01 6000 140</t>
  </si>
  <si>
    <t>2 02 30024 05 7524 151</t>
  </si>
  <si>
    <t>2 02 30021 05 0000 151</t>
  </si>
  <si>
    <t>Прогнозируемые поступления доходов в бюджет Поддорского муниципального района на 2018 год  и на плановый период 2019 и 2020 годов</t>
  </si>
  <si>
    <t xml:space="preserve"> 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</t>
  </si>
  <si>
    <t>2 02 49999 05 7141 151</t>
  </si>
  <si>
    <t xml:space="preserve"> 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</si>
  <si>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2 02 29999 05 7212 151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</si>
  <si>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</si>
  <si>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</si>
  <si>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</si>
  <si>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 продажи права на заключение договоров аренды указанных земельных участков</t>
  </si>
  <si>
    <t>Субвенции бюджетам муниципальных районов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</si>
  <si>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2 02 30024 05 7057 151</t>
  </si>
  <si>
    <t>2 19 00000 05 0000 151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</si>
  <si>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</si>
  <si>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</si>
  <si>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</si>
  <si>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</si>
  <si>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2 19 60010 05 0000 151</t>
  </si>
  <si>
    <t>Субвенции бюджетам муниципальных районов на 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</si>
  <si>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 xml:space="preserve"> Субсидии бюджетам городских и сельских поселений на софинансирование социальных выплат молодым семьям на приобретение (строительство) жилья в рамках основного мероприятия "Обеспечение жильем молодых семей"</t>
  </si>
  <si>
    <t>2 02 25497 05 0000 151</t>
  </si>
  <si>
    <t>Субсидии бюджетам муниципальных районов на 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районов, поселений области, реализующим полномочия в сфере культуры, в населенных пунктах с числом жителей до 50 тыс.человек  на 2018 год</t>
  </si>
  <si>
    <t>субсидий бюджетам муниципальных районов и городского округа на поддержку отрасли культуры на 2018 год</t>
  </si>
  <si>
    <t>2 02 25467 05 0000 151</t>
  </si>
  <si>
    <t>2 02 25519 05 0000 151</t>
  </si>
  <si>
    <t xml:space="preserve">Субсидии бюджетам  муниципальных районов
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  </t>
  </si>
  <si>
    <t>2 02 29999 05 7237 151</t>
  </si>
  <si>
    <t xml:space="preserve">Иные межбюджетные трансферты бюджетам муниципальных районов на организацию дополнительного профессионального образования и участие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</t>
  </si>
  <si>
    <t>2 02 49999 05 7134 151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</si>
</sst>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#,##0.0_р_."/>
    <numFmt numFmtId="171" formatCode="#,##0_р_."/>
    <numFmt numFmtId="172" formatCode="#,##0.00&quot;р.&quot;"/>
  </numFmts>
  <fonts count="51">
    <font>
      <sz val="10"/>
      <name val="Arial Cyr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11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vertical="justify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justify" wrapText="1"/>
    </xf>
    <xf numFmtId="0" fontId="1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vertical="justify"/>
    </xf>
    <xf numFmtId="0" fontId="1" fillId="0" borderId="14" xfId="0" applyFont="1" applyFill="1" applyBorder="1" applyAlignment="1">
      <alignment horizontal="left" vertical="justify"/>
    </xf>
    <xf numFmtId="0" fontId="1" fillId="0" borderId="14" xfId="0" applyFont="1" applyFill="1" applyBorder="1" applyAlignment="1">
      <alignment wrapText="1"/>
    </xf>
    <xf numFmtId="0" fontId="5" fillId="0" borderId="0" xfId="53" applyNumberFormat="1" applyFont="1" applyFill="1" applyBorder="1" applyAlignment="1" applyProtection="1">
      <alignment horizontal="left" vertical="top" wrapText="1"/>
      <protection/>
    </xf>
    <xf numFmtId="0" fontId="5" fillId="0" borderId="15" xfId="53" applyNumberFormat="1" applyFont="1" applyFill="1" applyBorder="1" applyAlignment="1" applyProtection="1">
      <alignment horizontal="left" vertical="top" wrapText="1"/>
      <protection/>
    </xf>
    <xf numFmtId="0" fontId="5" fillId="0" borderId="14" xfId="53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justify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justify" wrapText="1"/>
    </xf>
    <xf numFmtId="1" fontId="6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 vertical="justify" wrapText="1"/>
    </xf>
    <xf numFmtId="164" fontId="7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5" fillId="0" borderId="14" xfId="0" applyNumberFormat="1" applyFont="1" applyFill="1" applyBorder="1" applyAlignment="1">
      <alignment horizontal="left" vertical="justify" wrapText="1"/>
    </xf>
    <xf numFmtId="4" fontId="1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4" fontId="12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 vertical="justify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selection activeCell="A106" sqref="A106"/>
    </sheetView>
  </sheetViews>
  <sheetFormatPr defaultColWidth="9.00390625" defaultRowHeight="12.75"/>
  <cols>
    <col min="1" max="1" width="50.625" style="5" customWidth="1"/>
    <col min="2" max="2" width="15.125" style="10" customWidth="1"/>
    <col min="3" max="3" width="12.875" style="19" customWidth="1"/>
    <col min="4" max="4" width="13.50390625" style="19" customWidth="1"/>
    <col min="5" max="5" width="12.875" style="19" customWidth="1"/>
    <col min="6" max="6" width="8.875" style="2" customWidth="1"/>
  </cols>
  <sheetData>
    <row r="1" spans="1:5" ht="12.75" customHeight="1">
      <c r="A1" s="37"/>
      <c r="B1" s="55"/>
      <c r="C1" s="55"/>
      <c r="D1" s="55" t="s">
        <v>151</v>
      </c>
      <c r="E1" s="55"/>
    </row>
    <row r="2" spans="1:5" ht="35.25" customHeight="1">
      <c r="A2" s="22"/>
      <c r="B2" s="48"/>
      <c r="C2" s="57" t="s">
        <v>156</v>
      </c>
      <c r="D2" s="57"/>
      <c r="E2" s="57"/>
    </row>
    <row r="3" spans="1:5" ht="30" customHeight="1">
      <c r="A3" s="56" t="s">
        <v>174</v>
      </c>
      <c r="B3" s="56"/>
      <c r="C3" s="56"/>
      <c r="D3" s="56"/>
      <c r="E3" s="56"/>
    </row>
    <row r="4" spans="1:5" ht="18" customHeight="1" thickBot="1">
      <c r="A4" s="47"/>
      <c r="B4" s="47"/>
      <c r="C4" s="11"/>
      <c r="D4" s="11"/>
      <c r="E4" s="11" t="s">
        <v>150</v>
      </c>
    </row>
    <row r="5" spans="1:5" ht="12.75" customHeight="1">
      <c r="A5" s="23" t="s">
        <v>0</v>
      </c>
      <c r="B5" s="38" t="s">
        <v>9</v>
      </c>
      <c r="C5" s="13">
        <v>2018</v>
      </c>
      <c r="D5" s="13">
        <v>2019</v>
      </c>
      <c r="E5" s="13">
        <v>2020</v>
      </c>
    </row>
    <row r="6" spans="1:6" s="44" customFormat="1" ht="8.25">
      <c r="A6" s="42">
        <v>1</v>
      </c>
      <c r="B6" s="45">
        <v>2</v>
      </c>
      <c r="C6" s="43">
        <v>3</v>
      </c>
      <c r="D6" s="43">
        <v>4</v>
      </c>
      <c r="E6" s="43">
        <v>5</v>
      </c>
      <c r="F6" s="58"/>
    </row>
    <row r="7" spans="1:5" ht="12.75">
      <c r="A7" s="24" t="s">
        <v>21</v>
      </c>
      <c r="B7" s="39"/>
      <c r="C7" s="14">
        <f>C8+C59</f>
        <v>147694304.69</v>
      </c>
      <c r="D7" s="14">
        <f>D8+D59</f>
        <v>132329400</v>
      </c>
      <c r="E7" s="14">
        <f>E8+E59</f>
        <v>132869700</v>
      </c>
    </row>
    <row r="8" spans="1:5" ht="12.75">
      <c r="A8" s="25" t="s">
        <v>22</v>
      </c>
      <c r="B8" s="40" t="s">
        <v>25</v>
      </c>
      <c r="C8" s="15">
        <f>C9+C29</f>
        <v>29125300</v>
      </c>
      <c r="D8" s="15">
        <f>D9+D29</f>
        <v>29778400</v>
      </c>
      <c r="E8" s="15">
        <f>E9+E29</f>
        <v>30008800</v>
      </c>
    </row>
    <row r="9" spans="1:5" ht="12.75" hidden="1">
      <c r="A9" s="26" t="s">
        <v>23</v>
      </c>
      <c r="B9" s="41"/>
      <c r="C9" s="15">
        <f>C10+C14+C20+C26</f>
        <v>28298500</v>
      </c>
      <c r="D9" s="15">
        <f>D10+D14+D20+D26</f>
        <v>29001100</v>
      </c>
      <c r="E9" s="15">
        <f>E10+E14+E20+E26</f>
        <v>29229000</v>
      </c>
    </row>
    <row r="10" spans="1:5" s="2" customFormat="1" ht="12.75" hidden="1">
      <c r="A10" s="27" t="s">
        <v>10</v>
      </c>
      <c r="B10" s="59" t="s">
        <v>67</v>
      </c>
      <c r="C10" s="16">
        <f>C11</f>
        <v>22834000</v>
      </c>
      <c r="D10" s="16">
        <f>D11</f>
        <v>22883000</v>
      </c>
      <c r="E10" s="16">
        <f>E11</f>
        <v>22932000</v>
      </c>
    </row>
    <row r="11" spans="1:5" ht="12.75" hidden="1">
      <c r="A11" s="28" t="s">
        <v>10</v>
      </c>
      <c r="B11" s="59" t="s">
        <v>37</v>
      </c>
      <c r="C11" s="17">
        <f>C12+C13</f>
        <v>22834000</v>
      </c>
      <c r="D11" s="17">
        <f>D12+D13</f>
        <v>22883000</v>
      </c>
      <c r="E11" s="17">
        <f>E12+E13</f>
        <v>22932000</v>
      </c>
    </row>
    <row r="12" spans="1:5" ht="53.25" customHeight="1" hidden="1">
      <c r="A12" s="29" t="s">
        <v>26</v>
      </c>
      <c r="B12" s="59" t="s">
        <v>38</v>
      </c>
      <c r="C12" s="15">
        <v>22834000</v>
      </c>
      <c r="D12" s="15">
        <v>22883000</v>
      </c>
      <c r="E12" s="15">
        <v>22932000</v>
      </c>
    </row>
    <row r="13" spans="1:5" ht="57" customHeight="1" hidden="1">
      <c r="A13" s="29" t="s">
        <v>111</v>
      </c>
      <c r="B13" s="59">
        <v>10102040010000100</v>
      </c>
      <c r="C13" s="15">
        <v>0</v>
      </c>
      <c r="D13" s="15">
        <v>0</v>
      </c>
      <c r="E13" s="15">
        <v>0</v>
      </c>
    </row>
    <row r="14" spans="1:5" ht="12.75" hidden="1">
      <c r="A14" s="60" t="s">
        <v>87</v>
      </c>
      <c r="B14" s="59" t="s">
        <v>91</v>
      </c>
      <c r="C14" s="15">
        <f>C15</f>
        <v>4305500</v>
      </c>
      <c r="D14" s="15">
        <f>D15</f>
        <v>4857100</v>
      </c>
      <c r="E14" s="15">
        <f>E15</f>
        <v>4921000</v>
      </c>
    </row>
    <row r="15" spans="1:5" ht="10.5" customHeight="1" hidden="1">
      <c r="A15" s="60" t="s">
        <v>88</v>
      </c>
      <c r="B15" s="59" t="s">
        <v>92</v>
      </c>
      <c r="C15" s="15">
        <f>SUM(C16:C19)</f>
        <v>4305500</v>
      </c>
      <c r="D15" s="15">
        <f>SUM(D16:D19)</f>
        <v>4857100</v>
      </c>
      <c r="E15" s="15">
        <f>SUM(E16:E19)</f>
        <v>4921000</v>
      </c>
    </row>
    <row r="16" spans="1:5" ht="46.5" customHeight="1" hidden="1">
      <c r="A16" s="29" t="s">
        <v>89</v>
      </c>
      <c r="B16" s="59" t="s">
        <v>94</v>
      </c>
      <c r="C16" s="61">
        <v>1606000</v>
      </c>
      <c r="D16" s="61">
        <v>1820300</v>
      </c>
      <c r="E16" s="61">
        <v>1871900</v>
      </c>
    </row>
    <row r="17" spans="1:5" ht="43.5" customHeight="1" hidden="1">
      <c r="A17" s="62" t="s">
        <v>93</v>
      </c>
      <c r="B17" s="59" t="s">
        <v>95</v>
      </c>
      <c r="C17" s="61">
        <v>12400</v>
      </c>
      <c r="D17" s="61">
        <v>12800</v>
      </c>
      <c r="E17" s="61">
        <v>12800</v>
      </c>
    </row>
    <row r="18" spans="1:5" ht="43.5" customHeight="1" hidden="1">
      <c r="A18" s="62" t="s">
        <v>93</v>
      </c>
      <c r="B18" s="59" t="s">
        <v>96</v>
      </c>
      <c r="C18" s="61">
        <v>2935500</v>
      </c>
      <c r="D18" s="61">
        <v>3270500</v>
      </c>
      <c r="E18" s="61">
        <v>3360500</v>
      </c>
    </row>
    <row r="19" spans="1:5" ht="44.25" customHeight="1" hidden="1">
      <c r="A19" s="29" t="s">
        <v>90</v>
      </c>
      <c r="B19" s="59" t="s">
        <v>97</v>
      </c>
      <c r="C19" s="61">
        <v>-248400</v>
      </c>
      <c r="D19" s="61">
        <v>-246500</v>
      </c>
      <c r="E19" s="61">
        <v>-324200</v>
      </c>
    </row>
    <row r="20" spans="1:5" ht="12.75" hidden="1">
      <c r="A20" s="27" t="s">
        <v>11</v>
      </c>
      <c r="B20" s="59" t="s">
        <v>39</v>
      </c>
      <c r="C20" s="16">
        <f>C21+C24</f>
        <v>974000</v>
      </c>
      <c r="D20" s="16">
        <f>D21+D24</f>
        <v>1076000</v>
      </c>
      <c r="E20" s="16">
        <f>E21+E24</f>
        <v>1191000</v>
      </c>
    </row>
    <row r="21" spans="1:5" ht="21" hidden="1">
      <c r="A21" s="32" t="s">
        <v>157</v>
      </c>
      <c r="B21" s="59" t="s">
        <v>158</v>
      </c>
      <c r="C21" s="16">
        <f aca="true" t="shared" si="0" ref="C21:E22">C22</f>
        <v>404000</v>
      </c>
      <c r="D21" s="16">
        <f t="shared" si="0"/>
        <v>506000</v>
      </c>
      <c r="E21" s="16">
        <f t="shared" si="0"/>
        <v>621000</v>
      </c>
    </row>
    <row r="22" spans="1:5" ht="24" customHeight="1" hidden="1">
      <c r="A22" s="29" t="s">
        <v>160</v>
      </c>
      <c r="B22" s="59" t="s">
        <v>159</v>
      </c>
      <c r="C22" s="17">
        <f t="shared" si="0"/>
        <v>404000</v>
      </c>
      <c r="D22" s="17">
        <f t="shared" si="0"/>
        <v>506000</v>
      </c>
      <c r="E22" s="17">
        <f t="shared" si="0"/>
        <v>621000</v>
      </c>
    </row>
    <row r="23" spans="1:5" ht="24.75" customHeight="1" hidden="1">
      <c r="A23" s="29" t="s">
        <v>160</v>
      </c>
      <c r="B23" s="59" t="s">
        <v>161</v>
      </c>
      <c r="C23" s="17">
        <v>404000</v>
      </c>
      <c r="D23" s="17">
        <v>506000</v>
      </c>
      <c r="E23" s="17">
        <v>621000</v>
      </c>
    </row>
    <row r="24" spans="1:5" ht="14.25" customHeight="1" hidden="1">
      <c r="A24" s="30" t="s">
        <v>17</v>
      </c>
      <c r="B24" s="59" t="s">
        <v>41</v>
      </c>
      <c r="C24" s="17">
        <f>C25</f>
        <v>570000</v>
      </c>
      <c r="D24" s="17">
        <f>D25</f>
        <v>570000</v>
      </c>
      <c r="E24" s="17">
        <f>E25</f>
        <v>570000</v>
      </c>
    </row>
    <row r="25" spans="1:5" ht="15" customHeight="1" hidden="1">
      <c r="A25" s="30" t="s">
        <v>17</v>
      </c>
      <c r="B25" s="59" t="s">
        <v>40</v>
      </c>
      <c r="C25" s="17">
        <v>570000</v>
      </c>
      <c r="D25" s="17">
        <v>570000</v>
      </c>
      <c r="E25" s="17">
        <v>570000</v>
      </c>
    </row>
    <row r="26" spans="1:5" ht="12.75" hidden="1">
      <c r="A26" s="31" t="s">
        <v>12</v>
      </c>
      <c r="B26" s="59" t="s">
        <v>27</v>
      </c>
      <c r="C26" s="16">
        <f aca="true" t="shared" si="1" ref="C26:E27">C27</f>
        <v>185000</v>
      </c>
      <c r="D26" s="16">
        <f t="shared" si="1"/>
        <v>185000</v>
      </c>
      <c r="E26" s="16">
        <f t="shared" si="1"/>
        <v>185000</v>
      </c>
    </row>
    <row r="27" spans="1:5" ht="19.5" customHeight="1" hidden="1">
      <c r="A27" s="29" t="s">
        <v>42</v>
      </c>
      <c r="B27" s="59" t="s">
        <v>43</v>
      </c>
      <c r="C27" s="17">
        <f t="shared" si="1"/>
        <v>185000</v>
      </c>
      <c r="D27" s="17">
        <f t="shared" si="1"/>
        <v>185000</v>
      </c>
      <c r="E27" s="17">
        <f t="shared" si="1"/>
        <v>185000</v>
      </c>
    </row>
    <row r="28" spans="1:5" ht="20.25" customHeight="1" hidden="1">
      <c r="A28" s="29" t="s">
        <v>18</v>
      </c>
      <c r="B28" s="59" t="s">
        <v>36</v>
      </c>
      <c r="C28" s="17">
        <v>185000</v>
      </c>
      <c r="D28" s="17">
        <v>185000</v>
      </c>
      <c r="E28" s="17">
        <v>185000</v>
      </c>
    </row>
    <row r="29" spans="1:5" ht="12.75" hidden="1">
      <c r="A29" s="26" t="s">
        <v>24</v>
      </c>
      <c r="B29" s="63"/>
      <c r="C29" s="15">
        <f>C30+C36+C41+C48</f>
        <v>826800</v>
      </c>
      <c r="D29" s="15">
        <f>D30+D36+D41+D48</f>
        <v>777300</v>
      </c>
      <c r="E29" s="15">
        <f>E30+E36+E41+E48</f>
        <v>779800</v>
      </c>
    </row>
    <row r="30" spans="1:5" s="2" customFormat="1" ht="21" customHeight="1" hidden="1">
      <c r="A30" s="32" t="s">
        <v>13</v>
      </c>
      <c r="B30" s="40" t="s">
        <v>44</v>
      </c>
      <c r="C30" s="16">
        <f>C31+C34</f>
        <v>455000</v>
      </c>
      <c r="D30" s="16">
        <f>D31+D34</f>
        <v>455000</v>
      </c>
      <c r="E30" s="16">
        <f>E31+E34</f>
        <v>455000</v>
      </c>
    </row>
    <row r="31" spans="1:5" ht="57" customHeight="1" hidden="1">
      <c r="A31" s="33" t="s">
        <v>45</v>
      </c>
      <c r="B31" s="40" t="s">
        <v>35</v>
      </c>
      <c r="C31" s="16">
        <f aca="true" t="shared" si="2" ref="C31:E32">C32</f>
        <v>355000</v>
      </c>
      <c r="D31" s="16">
        <f t="shared" si="2"/>
        <v>355000</v>
      </c>
      <c r="E31" s="16">
        <f t="shared" si="2"/>
        <v>355000</v>
      </c>
    </row>
    <row r="32" spans="1:5" ht="42" customHeight="1" hidden="1">
      <c r="A32" s="29" t="s">
        <v>68</v>
      </c>
      <c r="B32" s="40" t="s">
        <v>46</v>
      </c>
      <c r="C32" s="16">
        <f t="shared" si="2"/>
        <v>355000</v>
      </c>
      <c r="D32" s="16">
        <f t="shared" si="2"/>
        <v>355000</v>
      </c>
      <c r="E32" s="16">
        <f t="shared" si="2"/>
        <v>355000</v>
      </c>
    </row>
    <row r="33" spans="1:5" ht="63" customHeight="1" hidden="1">
      <c r="A33" s="29" t="s">
        <v>182</v>
      </c>
      <c r="B33" s="40" t="s">
        <v>181</v>
      </c>
      <c r="C33" s="17">
        <v>355000</v>
      </c>
      <c r="D33" s="17">
        <v>355000</v>
      </c>
      <c r="E33" s="17">
        <v>355000</v>
      </c>
    </row>
    <row r="34" spans="1:5" s="2" customFormat="1" ht="48" customHeight="1" hidden="1">
      <c r="A34" s="21" t="s">
        <v>110</v>
      </c>
      <c r="B34" s="40" t="s">
        <v>109</v>
      </c>
      <c r="C34" s="17">
        <f>C35</f>
        <v>100000</v>
      </c>
      <c r="D34" s="17">
        <f>D35</f>
        <v>100000</v>
      </c>
      <c r="E34" s="17">
        <f>E35</f>
        <v>100000</v>
      </c>
    </row>
    <row r="35" spans="1:5" ht="39" hidden="1">
      <c r="A35" s="21" t="s">
        <v>108</v>
      </c>
      <c r="B35" s="40" t="s">
        <v>107</v>
      </c>
      <c r="C35" s="17">
        <v>100000</v>
      </c>
      <c r="D35" s="17">
        <v>100000</v>
      </c>
      <c r="E35" s="17">
        <v>100000</v>
      </c>
    </row>
    <row r="36" spans="1:5" ht="12.75" hidden="1">
      <c r="A36" s="27" t="s">
        <v>19</v>
      </c>
      <c r="B36" s="40" t="s">
        <v>34</v>
      </c>
      <c r="C36" s="16">
        <f>C37</f>
        <v>11600</v>
      </c>
      <c r="D36" s="16">
        <f>D37</f>
        <v>12100</v>
      </c>
      <c r="E36" s="16">
        <f>E37</f>
        <v>12600</v>
      </c>
    </row>
    <row r="37" spans="1:5" ht="12.75" hidden="1">
      <c r="A37" s="29" t="s">
        <v>69</v>
      </c>
      <c r="B37" s="40" t="s">
        <v>33</v>
      </c>
      <c r="C37" s="17">
        <f>C38+C39+C40</f>
        <v>11600</v>
      </c>
      <c r="D37" s="17">
        <f>D38+D39+D40</f>
        <v>12100</v>
      </c>
      <c r="E37" s="17">
        <f>E38+E39+E40</f>
        <v>12600</v>
      </c>
    </row>
    <row r="38" spans="1:5" ht="27" customHeight="1" hidden="1">
      <c r="A38" s="34" t="s">
        <v>47</v>
      </c>
      <c r="B38" s="40" t="s">
        <v>48</v>
      </c>
      <c r="C38" s="17">
        <v>4100</v>
      </c>
      <c r="D38" s="17">
        <v>4300</v>
      </c>
      <c r="E38" s="17">
        <v>4500</v>
      </c>
    </row>
    <row r="39" spans="1:5" ht="12.75" hidden="1">
      <c r="A39" s="34" t="s">
        <v>49</v>
      </c>
      <c r="B39" s="40" t="s">
        <v>50</v>
      </c>
      <c r="C39" s="17">
        <v>7500</v>
      </c>
      <c r="D39" s="17">
        <v>7800</v>
      </c>
      <c r="E39" s="17">
        <v>8100</v>
      </c>
    </row>
    <row r="40" spans="1:5" ht="12.75" hidden="1">
      <c r="A40" s="34" t="s">
        <v>51</v>
      </c>
      <c r="B40" s="40" t="s">
        <v>52</v>
      </c>
      <c r="C40" s="17">
        <v>0</v>
      </c>
      <c r="D40" s="17">
        <v>0</v>
      </c>
      <c r="E40" s="17">
        <v>0</v>
      </c>
    </row>
    <row r="41" spans="1:5" ht="17.25" customHeight="1" hidden="1">
      <c r="A41" s="31" t="s">
        <v>14</v>
      </c>
      <c r="B41" s="40" t="s">
        <v>53</v>
      </c>
      <c r="C41" s="16">
        <f>C42+C45</f>
        <v>260000</v>
      </c>
      <c r="D41" s="16">
        <f>D42+D45</f>
        <v>210000</v>
      </c>
      <c r="E41" s="16">
        <f>E42+E45</f>
        <v>210000</v>
      </c>
    </row>
    <row r="42" spans="1:5" ht="50.25" customHeight="1" hidden="1">
      <c r="A42" s="35" t="s">
        <v>54</v>
      </c>
      <c r="B42" s="40" t="s">
        <v>32</v>
      </c>
      <c r="C42" s="17">
        <f aca="true" t="shared" si="3" ref="C42:E43">C43</f>
        <v>100000</v>
      </c>
      <c r="D42" s="17">
        <f t="shared" si="3"/>
        <v>50000</v>
      </c>
      <c r="E42" s="17">
        <f t="shared" si="3"/>
        <v>50000</v>
      </c>
    </row>
    <row r="43" spans="1:5" ht="61.5" customHeight="1" hidden="1">
      <c r="A43" s="33" t="s">
        <v>55</v>
      </c>
      <c r="B43" s="40" t="s">
        <v>56</v>
      </c>
      <c r="C43" s="17">
        <f t="shared" si="3"/>
        <v>100000</v>
      </c>
      <c r="D43" s="17">
        <f t="shared" si="3"/>
        <v>50000</v>
      </c>
      <c r="E43" s="17">
        <f t="shared" si="3"/>
        <v>50000</v>
      </c>
    </row>
    <row r="44" spans="1:5" ht="45.75" customHeight="1" hidden="1">
      <c r="A44" s="29" t="s">
        <v>70</v>
      </c>
      <c r="B44" s="40" t="s">
        <v>31</v>
      </c>
      <c r="C44" s="17">
        <v>100000</v>
      </c>
      <c r="D44" s="17">
        <v>50000</v>
      </c>
      <c r="E44" s="17">
        <v>50000</v>
      </c>
    </row>
    <row r="45" spans="1:5" ht="36" customHeight="1" hidden="1">
      <c r="A45" s="33" t="s">
        <v>57</v>
      </c>
      <c r="B45" s="40" t="s">
        <v>58</v>
      </c>
      <c r="C45" s="17">
        <f aca="true" t="shared" si="4" ref="C45:E46">C46</f>
        <v>160000</v>
      </c>
      <c r="D45" s="17">
        <f t="shared" si="4"/>
        <v>160000</v>
      </c>
      <c r="E45" s="17">
        <f t="shared" si="4"/>
        <v>160000</v>
      </c>
    </row>
    <row r="46" spans="1:5" ht="23.25" customHeight="1" hidden="1">
      <c r="A46" s="29" t="s">
        <v>59</v>
      </c>
      <c r="B46" s="40" t="s">
        <v>60</v>
      </c>
      <c r="C46" s="17">
        <f t="shared" si="4"/>
        <v>160000</v>
      </c>
      <c r="D46" s="17">
        <f t="shared" si="4"/>
        <v>160000</v>
      </c>
      <c r="E46" s="17">
        <f t="shared" si="4"/>
        <v>160000</v>
      </c>
    </row>
    <row r="47" spans="1:5" ht="45" customHeight="1" hidden="1">
      <c r="A47" s="29" t="s">
        <v>179</v>
      </c>
      <c r="B47" s="40" t="s">
        <v>180</v>
      </c>
      <c r="C47" s="17">
        <v>160000</v>
      </c>
      <c r="D47" s="17">
        <v>160000</v>
      </c>
      <c r="E47" s="17">
        <v>160000</v>
      </c>
    </row>
    <row r="48" spans="1:5" ht="12.75" hidden="1">
      <c r="A48" s="27" t="s">
        <v>15</v>
      </c>
      <c r="B48" s="40" t="s">
        <v>28</v>
      </c>
      <c r="C48" s="16">
        <f>C49+C51+C53+C55+C57</f>
        <v>100200</v>
      </c>
      <c r="D48" s="16">
        <f>D49+D51+D53+D55+D57</f>
        <v>100200</v>
      </c>
      <c r="E48" s="16">
        <f>E49+E51+E53+E55+E57</f>
        <v>102200</v>
      </c>
    </row>
    <row r="49" spans="1:5" ht="12.75" hidden="1">
      <c r="A49" s="28" t="s">
        <v>115</v>
      </c>
      <c r="B49" s="40" t="s">
        <v>114</v>
      </c>
      <c r="C49" s="17">
        <f>C50</f>
        <v>800</v>
      </c>
      <c r="D49" s="17">
        <f>D50</f>
        <v>800</v>
      </c>
      <c r="E49" s="17">
        <f>E50</f>
        <v>800</v>
      </c>
    </row>
    <row r="50" spans="1:5" ht="21" hidden="1">
      <c r="A50" s="29" t="s">
        <v>113</v>
      </c>
      <c r="B50" s="40" t="s">
        <v>112</v>
      </c>
      <c r="C50" s="17">
        <v>800</v>
      </c>
      <c r="D50" s="17">
        <v>800</v>
      </c>
      <c r="E50" s="17">
        <v>800</v>
      </c>
    </row>
    <row r="51" spans="1:5" ht="17.25" customHeight="1" hidden="1">
      <c r="A51" s="29" t="s">
        <v>61</v>
      </c>
      <c r="B51" s="40" t="s">
        <v>62</v>
      </c>
      <c r="C51" s="17">
        <f>C52</f>
        <v>6000</v>
      </c>
      <c r="D51" s="17">
        <f>D52</f>
        <v>6000</v>
      </c>
      <c r="E51" s="17">
        <f>E52</f>
        <v>6000</v>
      </c>
    </row>
    <row r="52" spans="1:5" ht="33.75" customHeight="1" hidden="1">
      <c r="A52" s="29" t="s">
        <v>98</v>
      </c>
      <c r="B52" s="40" t="s">
        <v>30</v>
      </c>
      <c r="C52" s="17">
        <v>6000</v>
      </c>
      <c r="D52" s="17">
        <v>6000</v>
      </c>
      <c r="E52" s="17">
        <v>6000</v>
      </c>
    </row>
    <row r="53" spans="1:5" ht="81" customHeight="1" hidden="1">
      <c r="A53" s="33" t="s">
        <v>63</v>
      </c>
      <c r="B53" s="40" t="s">
        <v>64</v>
      </c>
      <c r="C53" s="17">
        <f>C54</f>
        <v>15000</v>
      </c>
      <c r="D53" s="17">
        <f>D54</f>
        <v>15000</v>
      </c>
      <c r="E53" s="17">
        <f>E54</f>
        <v>15000</v>
      </c>
    </row>
    <row r="54" spans="1:5" ht="27" customHeight="1" hidden="1">
      <c r="A54" s="30" t="s">
        <v>16</v>
      </c>
      <c r="B54" s="40" t="s">
        <v>99</v>
      </c>
      <c r="C54" s="17">
        <v>15000</v>
      </c>
      <c r="D54" s="17">
        <v>15000</v>
      </c>
      <c r="E54" s="17">
        <v>15000</v>
      </c>
    </row>
    <row r="55" spans="1:5" s="2" customFormat="1" ht="42" customHeight="1" hidden="1">
      <c r="A55" s="50" t="s">
        <v>162</v>
      </c>
      <c r="B55" s="20" t="s">
        <v>171</v>
      </c>
      <c r="C55" s="17">
        <f>C56</f>
        <v>15000</v>
      </c>
      <c r="D55" s="17">
        <f>D56</f>
        <v>15000</v>
      </c>
      <c r="E55" s="17">
        <f>E56</f>
        <v>16000</v>
      </c>
    </row>
    <row r="56" spans="1:5" ht="45.75" customHeight="1" hidden="1">
      <c r="A56" s="50" t="s">
        <v>162</v>
      </c>
      <c r="B56" s="20" t="s">
        <v>163</v>
      </c>
      <c r="C56" s="17">
        <v>15000</v>
      </c>
      <c r="D56" s="17">
        <v>15000</v>
      </c>
      <c r="E56" s="17">
        <v>16000</v>
      </c>
    </row>
    <row r="57" spans="1:5" ht="22.5" customHeight="1" hidden="1">
      <c r="A57" s="30" t="s">
        <v>20</v>
      </c>
      <c r="B57" s="40" t="s">
        <v>29</v>
      </c>
      <c r="C57" s="17">
        <f>C58</f>
        <v>63400</v>
      </c>
      <c r="D57" s="17">
        <f>D58</f>
        <v>63400</v>
      </c>
      <c r="E57" s="17">
        <f>E58</f>
        <v>64400</v>
      </c>
    </row>
    <row r="58" spans="1:5" ht="26.25" customHeight="1" hidden="1">
      <c r="A58" s="35" t="s">
        <v>65</v>
      </c>
      <c r="B58" s="40" t="s">
        <v>66</v>
      </c>
      <c r="C58" s="17">
        <v>63400</v>
      </c>
      <c r="D58" s="17">
        <v>63400</v>
      </c>
      <c r="E58" s="17">
        <v>64400</v>
      </c>
    </row>
    <row r="59" spans="1:5" ht="12.75">
      <c r="A59" s="3" t="s">
        <v>1</v>
      </c>
      <c r="B59" s="41" t="s">
        <v>85</v>
      </c>
      <c r="C59" s="18">
        <f>C60+C109</f>
        <v>118569004.69</v>
      </c>
      <c r="D59" s="18">
        <f>D60+D109</f>
        <v>102551000</v>
      </c>
      <c r="E59" s="18">
        <f>E60+E109</f>
        <v>102860900</v>
      </c>
    </row>
    <row r="60" spans="1:5" ht="24" customHeight="1">
      <c r="A60" s="3" t="s">
        <v>84</v>
      </c>
      <c r="B60" s="41" t="s">
        <v>86</v>
      </c>
      <c r="C60" s="18">
        <f>C61+C108</f>
        <v>118573824.69</v>
      </c>
      <c r="D60" s="18">
        <f>D61+D108</f>
        <v>102551000</v>
      </c>
      <c r="E60" s="18">
        <f>E61+E108</f>
        <v>102860900</v>
      </c>
    </row>
    <row r="61" spans="1:5" ht="26.25" customHeight="1">
      <c r="A61" s="3" t="s">
        <v>8</v>
      </c>
      <c r="B61" s="41"/>
      <c r="C61" s="18">
        <f>C62+C64+C73+C107+C106</f>
        <v>118206024.69</v>
      </c>
      <c r="D61" s="18">
        <f>D62+D64+D73+D107+D106</f>
        <v>102551000</v>
      </c>
      <c r="E61" s="18">
        <f>E62+E64+E73+E107+E106</f>
        <v>102860900</v>
      </c>
    </row>
    <row r="62" spans="1:5" ht="23.25" customHeight="1">
      <c r="A62" s="3" t="s">
        <v>2</v>
      </c>
      <c r="B62" s="41" t="s">
        <v>147</v>
      </c>
      <c r="C62" s="18">
        <f>C63</f>
        <v>42908500</v>
      </c>
      <c r="D62" s="18">
        <f>D63</f>
        <v>34151200</v>
      </c>
      <c r="E62" s="18">
        <f>E63</f>
        <v>33964600</v>
      </c>
    </row>
    <row r="63" spans="1:5" s="2" customFormat="1" ht="27" customHeight="1">
      <c r="A63" s="1" t="s">
        <v>72</v>
      </c>
      <c r="B63" s="41" t="s">
        <v>152</v>
      </c>
      <c r="C63" s="18">
        <v>42908500</v>
      </c>
      <c r="D63" s="18">
        <v>34151200</v>
      </c>
      <c r="E63" s="18">
        <v>33964600</v>
      </c>
    </row>
    <row r="64" spans="1:5" ht="24" customHeight="1">
      <c r="A64" s="3" t="s">
        <v>3</v>
      </c>
      <c r="B64" s="41" t="s">
        <v>146</v>
      </c>
      <c r="C64" s="18">
        <f>SUM(C65:C72)</f>
        <v>11309624.69</v>
      </c>
      <c r="D64" s="18">
        <f>SUM(D65:D72)</f>
        <v>9352200</v>
      </c>
      <c r="E64" s="18">
        <f>SUM(E65:E72)</f>
        <v>9352200</v>
      </c>
    </row>
    <row r="65" spans="1:5" s="2" customFormat="1" ht="48.75" customHeight="1">
      <c r="A65" s="6" t="s">
        <v>194</v>
      </c>
      <c r="B65" s="46" t="s">
        <v>196</v>
      </c>
      <c r="C65" s="51">
        <v>705300</v>
      </c>
      <c r="D65" s="51">
        <v>0</v>
      </c>
      <c r="E65" s="18">
        <v>0</v>
      </c>
    </row>
    <row r="66" spans="1:5" s="2" customFormat="1" ht="52.5" customHeight="1">
      <c r="A66" s="9" t="s">
        <v>192</v>
      </c>
      <c r="B66" s="12" t="s">
        <v>193</v>
      </c>
      <c r="C66" s="14">
        <v>139109.04</v>
      </c>
      <c r="D66" s="14">
        <v>0</v>
      </c>
      <c r="E66" s="14">
        <v>0</v>
      </c>
    </row>
    <row r="67" spans="1:5" s="2" customFormat="1" ht="27.75" customHeight="1">
      <c r="A67" s="6" t="s">
        <v>195</v>
      </c>
      <c r="B67" s="46" t="s">
        <v>197</v>
      </c>
      <c r="C67" s="51">
        <v>150000</v>
      </c>
      <c r="D67" s="51">
        <v>0</v>
      </c>
      <c r="E67" s="18">
        <v>0</v>
      </c>
    </row>
    <row r="68" spans="1:5" s="2" customFormat="1" ht="24" customHeight="1">
      <c r="A68" s="6" t="s">
        <v>120</v>
      </c>
      <c r="B68" s="41" t="s">
        <v>125</v>
      </c>
      <c r="C68" s="18">
        <v>580000</v>
      </c>
      <c r="D68" s="18">
        <v>580000</v>
      </c>
      <c r="E68" s="18">
        <v>580000</v>
      </c>
    </row>
    <row r="69" spans="1:5" s="2" customFormat="1" ht="53.25" customHeight="1">
      <c r="A69" s="6" t="s">
        <v>169</v>
      </c>
      <c r="B69" s="41" t="s">
        <v>170</v>
      </c>
      <c r="C69" s="18">
        <v>5700</v>
      </c>
      <c r="D69" s="18">
        <v>5700</v>
      </c>
      <c r="E69" s="18">
        <v>5700</v>
      </c>
    </row>
    <row r="70" spans="1:5" s="2" customFormat="1" ht="75.75" customHeight="1">
      <c r="A70" s="6" t="s">
        <v>177</v>
      </c>
      <c r="B70" s="46" t="s">
        <v>178</v>
      </c>
      <c r="C70" s="51">
        <v>352400</v>
      </c>
      <c r="D70" s="51">
        <v>0</v>
      </c>
      <c r="E70" s="18">
        <v>0</v>
      </c>
    </row>
    <row r="71" spans="1:5" s="2" customFormat="1" ht="38.25" customHeight="1">
      <c r="A71" s="6" t="s">
        <v>106</v>
      </c>
      <c r="B71" s="46" t="s">
        <v>145</v>
      </c>
      <c r="C71" s="51">
        <v>8766500</v>
      </c>
      <c r="D71" s="51">
        <v>8766500</v>
      </c>
      <c r="E71" s="18">
        <v>8766500</v>
      </c>
    </row>
    <row r="72" spans="1:5" s="2" customFormat="1" ht="108" customHeight="1">
      <c r="A72" s="6" t="s">
        <v>198</v>
      </c>
      <c r="B72" s="46" t="s">
        <v>199</v>
      </c>
      <c r="C72" s="51">
        <v>610615.65</v>
      </c>
      <c r="D72" s="51">
        <v>0</v>
      </c>
      <c r="E72" s="18">
        <v>0</v>
      </c>
    </row>
    <row r="73" spans="1:5" ht="24" customHeight="1">
      <c r="A73" s="3" t="s">
        <v>4</v>
      </c>
      <c r="B73" s="41"/>
      <c r="C73" s="18">
        <f>C74+C75+C76+C95+C96+C97+C98+C99+C100+C101+C102+C103</f>
        <v>60972700</v>
      </c>
      <c r="D73" s="18">
        <f>D74+D75+D76+D95+D96+D97+D98+D99+D100+D101+D102+D103</f>
        <v>59047600</v>
      </c>
      <c r="E73" s="18">
        <f>E74+E75+E76+E95+E96+E97+E98+E99+E100+E101+E102+E103</f>
        <v>59544100</v>
      </c>
    </row>
    <row r="74" spans="1:5" s="2" customFormat="1" ht="58.5" customHeight="1">
      <c r="A74" s="1" t="s">
        <v>104</v>
      </c>
      <c r="B74" s="36" t="s">
        <v>137</v>
      </c>
      <c r="C74" s="18">
        <v>92800</v>
      </c>
      <c r="D74" s="18">
        <v>92800</v>
      </c>
      <c r="E74" s="18">
        <v>92800</v>
      </c>
    </row>
    <row r="75" spans="1:5" s="2" customFormat="1" ht="58.5" customHeight="1">
      <c r="A75" s="1" t="s">
        <v>79</v>
      </c>
      <c r="B75" s="41" t="s">
        <v>173</v>
      </c>
      <c r="C75" s="18">
        <v>251200</v>
      </c>
      <c r="D75" s="18">
        <v>251200</v>
      </c>
      <c r="E75" s="18">
        <v>251200</v>
      </c>
    </row>
    <row r="76" spans="1:5" ht="23.25" customHeight="1">
      <c r="A76" s="3" t="s">
        <v>5</v>
      </c>
      <c r="B76" s="41" t="s">
        <v>148</v>
      </c>
      <c r="C76" s="18">
        <f>SUM(C77:C94)</f>
        <v>50149400</v>
      </c>
      <c r="D76" s="18">
        <f>SUM(D77:D94)</f>
        <v>48069200</v>
      </c>
      <c r="E76" s="18">
        <f>SUM(E77:E94)</f>
        <v>48799300</v>
      </c>
    </row>
    <row r="77" spans="1:5" s="2" customFormat="1" ht="229.5" customHeight="1">
      <c r="A77" s="6" t="s">
        <v>122</v>
      </c>
      <c r="B77" s="41" t="s">
        <v>127</v>
      </c>
      <c r="C77" s="18">
        <v>21190000</v>
      </c>
      <c r="D77" s="18">
        <v>20605800</v>
      </c>
      <c r="E77" s="18">
        <v>20605800</v>
      </c>
    </row>
    <row r="78" spans="1:5" s="2" customFormat="1" ht="47.25" customHeight="1">
      <c r="A78" s="1" t="s">
        <v>82</v>
      </c>
      <c r="B78" s="41" t="s">
        <v>128</v>
      </c>
      <c r="C78" s="18">
        <v>4736600</v>
      </c>
      <c r="D78" s="18">
        <v>4736600</v>
      </c>
      <c r="E78" s="18">
        <v>4736600</v>
      </c>
    </row>
    <row r="79" spans="1:5" s="2" customFormat="1" ht="126" customHeight="1">
      <c r="A79" s="6" t="s">
        <v>119</v>
      </c>
      <c r="B79" s="41" t="s">
        <v>133</v>
      </c>
      <c r="C79" s="18">
        <v>1153900</v>
      </c>
      <c r="D79" s="18">
        <v>1153900</v>
      </c>
      <c r="E79" s="18">
        <v>1153900</v>
      </c>
    </row>
    <row r="80" spans="1:5" s="2" customFormat="1" ht="44.25" customHeight="1">
      <c r="A80" s="1" t="s">
        <v>77</v>
      </c>
      <c r="B80" s="41" t="s">
        <v>144</v>
      </c>
      <c r="C80" s="18">
        <v>7637500</v>
      </c>
      <c r="D80" s="18">
        <v>6188800</v>
      </c>
      <c r="E80" s="18">
        <v>6340100</v>
      </c>
    </row>
    <row r="81" spans="1:5" s="2" customFormat="1" ht="168.75" customHeight="1">
      <c r="A81" s="1" t="s">
        <v>121</v>
      </c>
      <c r="B81" s="41" t="s">
        <v>141</v>
      </c>
      <c r="C81" s="18">
        <v>448000</v>
      </c>
      <c r="D81" s="18">
        <v>448000</v>
      </c>
      <c r="E81" s="18">
        <v>448000</v>
      </c>
    </row>
    <row r="82" spans="1:5" s="2" customFormat="1" ht="90" customHeight="1">
      <c r="A82" s="1" t="s">
        <v>100</v>
      </c>
      <c r="B82" s="41" t="s">
        <v>131</v>
      </c>
      <c r="C82" s="18">
        <v>816300</v>
      </c>
      <c r="D82" s="18">
        <v>816300</v>
      </c>
      <c r="E82" s="18">
        <v>816300</v>
      </c>
    </row>
    <row r="83" spans="1:5" s="2" customFormat="1" ht="49.5" customHeight="1">
      <c r="A83" s="1" t="s">
        <v>105</v>
      </c>
      <c r="B83" s="41" t="s">
        <v>142</v>
      </c>
      <c r="C83" s="18">
        <v>1000</v>
      </c>
      <c r="D83" s="18">
        <v>1000</v>
      </c>
      <c r="E83" s="18">
        <v>1000</v>
      </c>
    </row>
    <row r="84" spans="1:5" s="2" customFormat="1" ht="37.5" customHeight="1">
      <c r="A84" s="1" t="s">
        <v>80</v>
      </c>
      <c r="B84" s="41" t="s">
        <v>134</v>
      </c>
      <c r="C84" s="18">
        <v>3060700</v>
      </c>
      <c r="D84" s="18">
        <v>3060700</v>
      </c>
      <c r="E84" s="18">
        <v>3060700</v>
      </c>
    </row>
    <row r="85" spans="1:5" s="2" customFormat="1" ht="39.75" customHeight="1">
      <c r="A85" s="1" t="s">
        <v>75</v>
      </c>
      <c r="B85" s="41" t="s">
        <v>155</v>
      </c>
      <c r="C85" s="18">
        <v>2657200</v>
      </c>
      <c r="D85" s="18">
        <v>2657200</v>
      </c>
      <c r="E85" s="18">
        <v>2657200</v>
      </c>
    </row>
    <row r="86" spans="1:5" s="2" customFormat="1" ht="72" customHeight="1">
      <c r="A86" s="6" t="s">
        <v>154</v>
      </c>
      <c r="B86" s="41" t="s">
        <v>129</v>
      </c>
      <c r="C86" s="18">
        <v>2220600</v>
      </c>
      <c r="D86" s="18">
        <v>2220600</v>
      </c>
      <c r="E86" s="18">
        <v>2220600</v>
      </c>
    </row>
    <row r="87" spans="1:5" s="2" customFormat="1" ht="35.25" customHeight="1">
      <c r="A87" s="8" t="s">
        <v>101</v>
      </c>
      <c r="B87" s="41" t="s">
        <v>143</v>
      </c>
      <c r="C87" s="18">
        <v>905200</v>
      </c>
      <c r="D87" s="18">
        <v>905200</v>
      </c>
      <c r="E87" s="18">
        <v>905200</v>
      </c>
    </row>
    <row r="88" spans="1:5" s="2" customFormat="1" ht="48" customHeight="1">
      <c r="A88" s="1" t="s">
        <v>102</v>
      </c>
      <c r="B88" s="41" t="s">
        <v>135</v>
      </c>
      <c r="C88" s="18">
        <v>4949900</v>
      </c>
      <c r="D88" s="18">
        <v>4949900</v>
      </c>
      <c r="E88" s="18">
        <v>4949900</v>
      </c>
    </row>
    <row r="89" spans="1:5" s="2" customFormat="1" ht="48.75" customHeight="1">
      <c r="A89" s="1" t="s">
        <v>103</v>
      </c>
      <c r="B89" s="41" t="s">
        <v>136</v>
      </c>
      <c r="C89" s="18">
        <v>146600</v>
      </c>
      <c r="D89" s="18">
        <v>146600</v>
      </c>
      <c r="E89" s="18">
        <v>146600</v>
      </c>
    </row>
    <row r="90" spans="1:5" s="2" customFormat="1" ht="66" customHeight="1">
      <c r="A90" s="7" t="s">
        <v>73</v>
      </c>
      <c r="B90" s="41" t="s">
        <v>126</v>
      </c>
      <c r="C90" s="18">
        <v>132300</v>
      </c>
      <c r="D90" s="18">
        <v>132300</v>
      </c>
      <c r="E90" s="18">
        <v>132300</v>
      </c>
    </row>
    <row r="91" spans="1:5" s="2" customFormat="1" ht="66" customHeight="1">
      <c r="A91" s="52" t="s">
        <v>183</v>
      </c>
      <c r="B91" s="41" t="s">
        <v>184</v>
      </c>
      <c r="C91" s="18">
        <v>47300</v>
      </c>
      <c r="D91" s="18">
        <v>0</v>
      </c>
      <c r="E91" s="18">
        <v>0</v>
      </c>
    </row>
    <row r="92" spans="1:5" s="2" customFormat="1" ht="75" customHeight="1">
      <c r="A92" s="1" t="s">
        <v>81</v>
      </c>
      <c r="B92" s="41" t="s">
        <v>149</v>
      </c>
      <c r="C92" s="18">
        <v>2500</v>
      </c>
      <c r="D92" s="18">
        <v>2500</v>
      </c>
      <c r="E92" s="18">
        <v>2500</v>
      </c>
    </row>
    <row r="93" spans="1:5" s="2" customFormat="1" ht="75" customHeight="1">
      <c r="A93" s="1" t="s">
        <v>168</v>
      </c>
      <c r="B93" s="41" t="s">
        <v>172</v>
      </c>
      <c r="C93" s="18">
        <v>0</v>
      </c>
      <c r="D93" s="18">
        <v>0</v>
      </c>
      <c r="E93" s="18">
        <v>578800</v>
      </c>
    </row>
    <row r="94" spans="1:5" s="49" customFormat="1" ht="144" customHeight="1">
      <c r="A94" s="6" t="s">
        <v>117</v>
      </c>
      <c r="B94" s="41" t="s">
        <v>124</v>
      </c>
      <c r="C94" s="18">
        <v>43800</v>
      </c>
      <c r="D94" s="18">
        <v>43800</v>
      </c>
      <c r="E94" s="18">
        <v>43800</v>
      </c>
    </row>
    <row r="95" spans="1:5" s="2" customFormat="1" ht="37.5" customHeight="1">
      <c r="A95" s="1" t="s">
        <v>83</v>
      </c>
      <c r="B95" s="41" t="s">
        <v>140</v>
      </c>
      <c r="C95" s="18">
        <v>5856200</v>
      </c>
      <c r="D95" s="18">
        <v>5856200</v>
      </c>
      <c r="E95" s="18">
        <v>5856200</v>
      </c>
    </row>
    <row r="96" spans="1:5" s="2" customFormat="1" ht="66" customHeight="1">
      <c r="A96" s="1" t="s">
        <v>118</v>
      </c>
      <c r="B96" s="41" t="s">
        <v>139</v>
      </c>
      <c r="C96" s="18">
        <v>450900</v>
      </c>
      <c r="D96" s="18">
        <v>450900</v>
      </c>
      <c r="E96" s="18">
        <v>450900</v>
      </c>
    </row>
    <row r="97" spans="1:5" s="2" customFormat="1" ht="48" customHeight="1">
      <c r="A97" s="1" t="s">
        <v>191</v>
      </c>
      <c r="B97" s="41" t="s">
        <v>138</v>
      </c>
      <c r="C97" s="18">
        <v>44400</v>
      </c>
      <c r="D97" s="18">
        <v>87900</v>
      </c>
      <c r="E97" s="18">
        <v>78700</v>
      </c>
    </row>
    <row r="98" spans="1:5" s="2" customFormat="1" ht="48" customHeight="1">
      <c r="A98" s="1" t="s">
        <v>116</v>
      </c>
      <c r="B98" s="41" t="s">
        <v>138</v>
      </c>
      <c r="C98" s="18">
        <v>207400</v>
      </c>
      <c r="D98" s="18">
        <v>268800</v>
      </c>
      <c r="E98" s="18">
        <v>230500</v>
      </c>
    </row>
    <row r="99" spans="1:5" s="2" customFormat="1" ht="48" customHeight="1">
      <c r="A99" s="1" t="s">
        <v>74</v>
      </c>
      <c r="B99" s="41" t="s">
        <v>123</v>
      </c>
      <c r="C99" s="18">
        <v>347700</v>
      </c>
      <c r="D99" s="18">
        <v>351500</v>
      </c>
      <c r="E99" s="18">
        <v>364400</v>
      </c>
    </row>
    <row r="100" spans="1:5" s="2" customFormat="1" ht="48.75" customHeight="1">
      <c r="A100" s="1" t="s">
        <v>165</v>
      </c>
      <c r="B100" s="41" t="s">
        <v>164</v>
      </c>
      <c r="C100" s="18">
        <v>30500</v>
      </c>
      <c r="D100" s="18">
        <v>2000</v>
      </c>
      <c r="E100" s="18">
        <v>3200</v>
      </c>
    </row>
    <row r="101" spans="1:5" s="2" customFormat="1" ht="22.5" customHeight="1">
      <c r="A101" s="1" t="s">
        <v>78</v>
      </c>
      <c r="B101" s="41" t="s">
        <v>132</v>
      </c>
      <c r="C101" s="18">
        <v>2657600</v>
      </c>
      <c r="D101" s="18">
        <v>2711200</v>
      </c>
      <c r="E101" s="18">
        <v>2711100</v>
      </c>
    </row>
    <row r="102" spans="1:5" s="2" customFormat="1" ht="39.75" customHeight="1">
      <c r="A102" s="1" t="s">
        <v>167</v>
      </c>
      <c r="B102" s="41" t="s">
        <v>166</v>
      </c>
      <c r="C102" s="18">
        <v>751600</v>
      </c>
      <c r="D102" s="18">
        <v>772900</v>
      </c>
      <c r="E102" s="18">
        <v>572800</v>
      </c>
    </row>
    <row r="103" spans="1:5" ht="12.75">
      <c r="A103" s="4" t="s">
        <v>6</v>
      </c>
      <c r="B103" s="41"/>
      <c r="C103" s="18">
        <f>C104</f>
        <v>133000</v>
      </c>
      <c r="D103" s="18">
        <f>D104</f>
        <v>133000</v>
      </c>
      <c r="E103" s="18">
        <f>E104</f>
        <v>133000</v>
      </c>
    </row>
    <row r="104" spans="1:5" s="2" customFormat="1" ht="60.75" customHeight="1">
      <c r="A104" s="9" t="s">
        <v>76</v>
      </c>
      <c r="B104" s="41" t="s">
        <v>130</v>
      </c>
      <c r="C104" s="18">
        <v>133000</v>
      </c>
      <c r="D104" s="18">
        <v>133000</v>
      </c>
      <c r="E104" s="18">
        <v>133000</v>
      </c>
    </row>
    <row r="105" spans="1:5" ht="12.75">
      <c r="A105" s="4" t="s">
        <v>7</v>
      </c>
      <c r="B105" s="41"/>
      <c r="C105" s="18">
        <f>C106+C107+C108</f>
        <v>3383000</v>
      </c>
      <c r="D105" s="18">
        <f>D106+D107+D108</f>
        <v>0</v>
      </c>
      <c r="E105" s="18">
        <f>E106+E107+E108</f>
        <v>0</v>
      </c>
    </row>
    <row r="106" spans="1:5" ht="72">
      <c r="A106" s="9" t="s">
        <v>200</v>
      </c>
      <c r="B106" s="41" t="s">
        <v>201</v>
      </c>
      <c r="C106" s="18">
        <v>34000</v>
      </c>
      <c r="D106" s="18">
        <v>0</v>
      </c>
      <c r="E106" s="18">
        <v>0</v>
      </c>
    </row>
    <row r="107" spans="1:5" ht="48">
      <c r="A107" s="9" t="s">
        <v>175</v>
      </c>
      <c r="B107" s="41" t="s">
        <v>176</v>
      </c>
      <c r="C107" s="18">
        <v>2981200</v>
      </c>
      <c r="D107" s="18">
        <v>0</v>
      </c>
      <c r="E107" s="18">
        <v>0</v>
      </c>
    </row>
    <row r="108" spans="1:5" ht="48" customHeight="1">
      <c r="A108" s="1" t="s">
        <v>71</v>
      </c>
      <c r="B108" s="41" t="s">
        <v>153</v>
      </c>
      <c r="C108" s="18">
        <v>367800</v>
      </c>
      <c r="D108" s="18"/>
      <c r="E108" s="18"/>
    </row>
    <row r="109" spans="1:5" ht="24">
      <c r="A109" s="9" t="s">
        <v>186</v>
      </c>
      <c r="B109" s="54" t="s">
        <v>187</v>
      </c>
      <c r="C109" s="53">
        <f aca="true" t="shared" si="5" ref="C109:E110">C110</f>
        <v>-4820</v>
      </c>
      <c r="D109" s="53">
        <f t="shared" si="5"/>
        <v>0</v>
      </c>
      <c r="E109" s="53">
        <f t="shared" si="5"/>
        <v>0</v>
      </c>
    </row>
    <row r="110" spans="1:5" ht="39" customHeight="1">
      <c r="A110" s="9" t="s">
        <v>189</v>
      </c>
      <c r="B110" s="54" t="s">
        <v>185</v>
      </c>
      <c r="C110" s="53">
        <f t="shared" si="5"/>
        <v>-4820</v>
      </c>
      <c r="D110" s="53">
        <f t="shared" si="5"/>
        <v>0</v>
      </c>
      <c r="E110" s="53">
        <f t="shared" si="5"/>
        <v>0</v>
      </c>
    </row>
    <row r="111" spans="1:5" ht="41.25" customHeight="1">
      <c r="A111" s="1" t="s">
        <v>188</v>
      </c>
      <c r="B111" s="54" t="s">
        <v>190</v>
      </c>
      <c r="C111" s="53">
        <v>-4820</v>
      </c>
      <c r="D111" s="53">
        <v>0</v>
      </c>
      <c r="E111" s="53">
        <v>0</v>
      </c>
    </row>
  </sheetData>
  <sheetProtection/>
  <mergeCells count="4">
    <mergeCell ref="B1:C1"/>
    <mergeCell ref="D1:E1"/>
    <mergeCell ref="C2:E2"/>
    <mergeCell ref="A3:E3"/>
  </mergeCells>
  <printOptions/>
  <pageMargins left="0.35433070866141736" right="0.15748031496062992" top="0.1968503937007874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2018-06-22T14:02:12Z</cp:lastPrinted>
  <dcterms:created xsi:type="dcterms:W3CDTF">2007-11-14T13:29:26Z</dcterms:created>
  <dcterms:modified xsi:type="dcterms:W3CDTF">2018-07-10T20:10:08Z</dcterms:modified>
  <cp:category/>
  <cp:version/>
  <cp:contentType/>
  <cp:contentStatus/>
</cp:coreProperties>
</file>