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92" windowWidth="14232" windowHeight="8196" tabRatio="805" activeTab="0"/>
  </bookViews>
  <sheets>
    <sheet name="24.03" sheetId="1" r:id="rId1"/>
  </sheets>
  <definedNames/>
  <calcPr fullCalcOnLoad="1"/>
</workbook>
</file>

<file path=xl/sharedStrings.xml><?xml version="1.0" encoding="utf-8"?>
<sst xmlns="http://schemas.openxmlformats.org/spreadsheetml/2006/main" count="190" uniqueCount="180">
  <si>
    <t>Наименование доходов</t>
  </si>
  <si>
    <t>Безвозмездные поступления</t>
  </si>
  <si>
    <t>Дотации от других бюджетов бюджетной системы Российской Федерации</t>
  </si>
  <si>
    <t>Субсидии бюджетам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</si>
  <si>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</si>
  <si>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переданных полномочий</t>
  </si>
  <si>
    <t>Иные межбюджетные трансферты</t>
  </si>
  <si>
    <t>Безвозмездные поступления от других бюджетов бюджетной системы Российской Федерации (областного бюджета)</t>
  </si>
  <si>
    <t>КОД ДОХОДА</t>
  </si>
  <si>
    <t>Налоги на прибыль, доходы</t>
  </si>
  <si>
    <t>Налоги на совокупный доход</t>
  </si>
  <si>
    <t>Государственная пошлина</t>
  </si>
  <si>
    <t>Штрафы, санкции, возмещения ущерба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</si>
  <si>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</si>
  <si>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</si>
  <si>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>ДОХОДЫ, ВСЕГО</t>
  </si>
  <si>
    <t>Налоговые и неналоговые доходы</t>
  </si>
  <si>
    <t>Налоговые доходы</t>
  </si>
  <si>
    <t>Неналоговые доходы</t>
  </si>
  <si>
    <t>1 00 00000 00 0000 000</t>
  </si>
  <si>
    <t>1 08 00000 00 0000 000</t>
  </si>
  <si>
    <t>1 16 00000 00 0000 000</t>
  </si>
  <si>
    <t>1 12 01000 01 0000 120</t>
  </si>
  <si>
    <t>1 12 00000 00 0000 000</t>
  </si>
  <si>
    <t>1 11 05000 00 0000 120</t>
  </si>
  <si>
    <t xml:space="preserve"> 1 08 03010 01 1000 110</t>
  </si>
  <si>
    <t>1 01 02000 01 0000 110</t>
  </si>
  <si>
    <t>1 01 02010 01 0000 110</t>
  </si>
  <si>
    <t xml:space="preserve"> 1 05 00000 00 0000 110</t>
  </si>
  <si>
    <t>1 05 02010 02 0000 110</t>
  </si>
  <si>
    <t>1 05 02000 02 0000 110</t>
  </si>
  <si>
    <t xml:space="preserve"> 1 08 03000 01 0000 110</t>
  </si>
  <si>
    <t>1 11 00000 00 0000 000</t>
  </si>
  <si>
    <t>1 11 05010 00 0000 120</t>
  </si>
  <si>
    <t>1 01 00000 00 0000 000</t>
  </si>
  <si>
    <t>Межбюджетные трансферты, передаваемые бюджетам муниципальных районов на осуществление части полномочий по решению вопросов местного значения в соответствии с заключенными  соглашениями.</t>
  </si>
  <si>
    <t>Дотации на выравнивание  бюджетной обеспеченности  муниципальных районов.</t>
  </si>
  <si>
    <t>Субвенции бюджетам муниципальных районов на 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</si>
  <si>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Субвенции  бюджетам муниципальных районов для предоставления их бюджетам поселений на осуществление государственных полномочий по первичному воинскому учету на территориях, где отсутствуют военные комиссариаты</t>
  </si>
  <si>
    <t>Субвенции бюджетам муниципальных районов на возмещение затрат по содержанию штатных единиц, осуществляющих переданные отдельные государственные полномочия области</t>
  </si>
  <si>
    <t>Субвенции бюджетам муниципальных районов  на  осуществление  государственных полномочий по расчету и предоставлению дотаций на выравнивание бюджетной обеспеченности поселений.</t>
  </si>
  <si>
    <t>Субвенции бюджетам муниципальных районов на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</si>
  <si>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Субвенции бюджетам муниципальных районов 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</si>
  <si>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Субвенции бюджетам муниципальных районов на 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</si>
  <si>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 xml:space="preserve">Субвенции бюджетам муниципальных районов на содержание ребенка в семье опекуна и приемной семье, а также вознаграждение, причитающееся  приемному родителю </t>
  </si>
  <si>
    <t>Безвозмездные поступления от других бюджетов бюджетной системы Российской Федерации</t>
  </si>
  <si>
    <t>2 00 00000 00 0000 000</t>
  </si>
  <si>
    <t>2 02 00000 00 0000 000</t>
  </si>
  <si>
    <t>1 03 00000 00 0000 000</t>
  </si>
  <si>
    <t>1 03 02000 01 0000 110</t>
  </si>
  <si>
    <t xml:space="preserve"> 1 03 02230 01 0000 110</t>
  </si>
  <si>
    <t xml:space="preserve"> 1 03 02240 01 0000 110</t>
  </si>
  <si>
    <t>1 03 02250 01 0000 110</t>
  </si>
  <si>
    <t xml:space="preserve"> 1 03 02260 01 0000 110</t>
  </si>
  <si>
    <t xml:space="preserve"> Субсидии бюджетам муниципальных районов   на софинансирование расходов  муниципальных казенных, бюджетных и автономных  учреждений по  приобретению коммунальных услуг</t>
  </si>
  <si>
    <t>1 11 09045 05 0000 120</t>
  </si>
  <si>
    <t>1 11 09000 00 0000 120</t>
  </si>
  <si>
    <t xml:space="preserve">Субвенции бюджетам муниципальных районов на 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 </t>
  </si>
  <si>
    <t>Субвенции бюджетам муниципальных районов на компенсацию родительской платы родителям (законным представителям) детей, посещающих частные и муниципальные образовательные организации, реализующие образовательную программу дошкольного образования</t>
  </si>
  <si>
    <t>Субсидии бюджетам  муниципальных районов на на формирование муниципальных дорожных фондов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</si>
  <si>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осуществляемое образовательными организациями,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</si>
  <si>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рублей</t>
  </si>
  <si>
    <t>Приложение 1</t>
  </si>
  <si>
    <t xml:space="preserve"> 1 05 01000 00 0000 110</t>
  </si>
  <si>
    <t xml:space="preserve"> 1 05 01010 01 0000 110</t>
  </si>
  <si>
    <t>Налог, взимаемый с налогоплательщиков, выбравших в качестве объекта налогообложения доходы</t>
  </si>
  <si>
    <t xml:space="preserve"> 1 05 01011 01 0000 110</t>
  </si>
  <si>
    <t xml:space="preserve">Субвенции бюджетам муниципальных районов для финансового обеспечения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</si>
  <si>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районов на осуществление отдельных государственных полномочий в сфере государственной регистрации актов гражданского состояния</t>
  </si>
  <si>
    <t>Субсидии бюджетам муниципальных районов и городского округа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</si>
  <si>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 xml:space="preserve"> Субсидии бюджетам муниципальных районов и городского округа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</si>
  <si>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 xml:space="preserve"> 1 11 05013 05 0000 120</t>
  </si>
  <si>
    <t>Субвенции бюджетам муниципальных районов на 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</si>
  <si>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1 12 01010 01 6000 120</t>
  </si>
  <si>
    <t>1 12 01030 01 6000 120</t>
  </si>
  <si>
    <t xml:space="preserve">Акцизы по подакцизным товарам (продукции), производимым на территории Российской Федерации
</t>
  </si>
  <si>
    <t>Налоги на товары (работы, услуги), реализуемые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</si>
  <si>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</si>
  <si>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</si>
  <si>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</si>
  <si>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</si>
  <si>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Налог, взимаемый в связи с применением упрощенной системы налогообложения
</t>
  </si>
  <si>
    <t xml:space="preserve">Государственная пошлина по делам, рассматриваемым в судах общей юрисдикции, мировыми судьями
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</si>
  <si>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</si>
  <si>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Доходы от использования имущества, находящегося в государственной и 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</si>
  <si>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</si>
  <si>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</si>
  <si>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</si>
  <si>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</si>
  <si>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</si>
  <si>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Плата за негативное воздействие на окружающую среду
</t>
  </si>
  <si>
    <t xml:space="preserve">Плата за выбросы загрязняющих веществ в атмосферный воздух стационарными объектами
</t>
  </si>
  <si>
    <t xml:space="preserve">Плата за сбросы загрязняющих веществ в водные объекты
</t>
  </si>
  <si>
    <t>2 02 10000 00 0000 150</t>
  </si>
  <si>
    <t>2 02 15001 05 0000 150</t>
  </si>
  <si>
    <t>2 02 20000 00 0000 150</t>
  </si>
  <si>
    <t>2 02 29999 00 0000 150</t>
  </si>
  <si>
    <t>2 02 29999 05 7151 150</t>
  </si>
  <si>
    <t>2 02 29999 05 7208 150</t>
  </si>
  <si>
    <t>2 02 29999 05 7212 150</t>
  </si>
  <si>
    <t>2 02 29999 05 7230 150</t>
  </si>
  <si>
    <t>2 02 30021 05 0000 150</t>
  </si>
  <si>
    <t>2 02 30024 00 0000 150</t>
  </si>
  <si>
    <t>2 02 30024 05 7004 150</t>
  </si>
  <si>
    <t>2 02 30024 05 7006 150</t>
  </si>
  <si>
    <t>2 02 30024 05 7010 150</t>
  </si>
  <si>
    <t>2 02 30024 05 7028 150</t>
  </si>
  <si>
    <t>2 02 30024 05 7050 150</t>
  </si>
  <si>
    <t>2 02 30024 05 7057 150</t>
  </si>
  <si>
    <t>2 02 30024 05 7065 150</t>
  </si>
  <si>
    <t>2 02 30024 05 7072 150</t>
  </si>
  <si>
    <t>2 02 30027 05 0000 150</t>
  </si>
  <si>
    <t>2 02 30029 05 0000 150</t>
  </si>
  <si>
    <t>2 02 35082 05 0000 150</t>
  </si>
  <si>
    <t>2 02 35118 05 0000 150</t>
  </si>
  <si>
    <t>2 02 35120 05 0000 150</t>
  </si>
  <si>
    <t>2 02 35930 05 0000 150</t>
  </si>
  <si>
    <t>111 05035 05 0000 120</t>
  </si>
  <si>
    <t>2 02 40014 05 0000 15\0</t>
  </si>
  <si>
    <t>2 02 30024 05 7060 150</t>
  </si>
  <si>
    <t>1 01 02040 01 0000 110</t>
  </si>
  <si>
    <t>111 05030 00 0000 120</t>
  </si>
  <si>
    <t>Прочие субсидии</t>
  </si>
  <si>
    <t>Субвенции бюджетам муниципальных районов на единовременную выплату лицам из числа детей-сирот и детей, оставшихся без попечения родителей, на  ремонт находящихся в их собственности жилых помещений, расположенных на территории Новгородской области</t>
  </si>
  <si>
    <t>Субвенции бюджетам муниципальных районов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</si>
  <si>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1 16 01000 01 0000 140</t>
  </si>
  <si>
    <t>1 16 10000 00 0000 140</t>
  </si>
  <si>
    <t>к  решению Думы Поддорского муниципального района  "О бюджете Поддорского муниципального района на 2021 год и на плановый период 2022 и 2023 годов"</t>
  </si>
  <si>
    <t>Прогнозируемые поступления доходов в бюджет Поддорского муниципального района на 2021 год  и на плановый период 2022 и 2023 годов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</si>
  <si>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</si>
  <si>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1 16 01063 01 0000 140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</si>
  <si>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</si>
  <si>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>1 16 01133 01 0000 140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</si>
  <si>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</si>
  <si>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1 16 01153 01 0000 140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</si>
  <si>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</si>
  <si>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1 16 01203 01 0000 140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</si>
  <si>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</si>
  <si>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1 16 10123 01 0051 140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</si>
  <si>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
</t>
  </si>
  <si>
    <t>1 16 11050 01 0000 140</t>
  </si>
  <si>
    <t xml:space="preserve">Административные штрафы, установленные Кодексом Российской Федерации об административных правонарушениях
</t>
  </si>
  <si>
    <t xml:space="preserve">Платежи в целях возмещения причиненного ущерба (убытков)
</t>
  </si>
  <si>
    <t xml:space="preserve">Платежи, уплачиваемые в целях возмещения вреда
</t>
  </si>
  <si>
    <t>1 16 11000 01 0000 140</t>
  </si>
  <si>
    <t xml:space="preserve">Налог на доходы физических лиц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</si>
  <si>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</si>
  <si>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</si>
  <si>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</si>
  <si>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</si>
  <si>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</si>
  <si>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\ 
2 02 20299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</si>
  <si>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</si>
  <si>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
2 02 20299 05 0000 150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</si>
  <si>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</si>
  <si>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
2 02 20302 00 0000 150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</si>
  <si>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</si>
  <si>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
2 02 20302 05 0000 150</t>
  </si>
  <si>
    <t xml:space="preserve">Субвенции бюджетам муниципальных районов на обеспечение деятельности центров образования цифрового и гуманитарного профилей в общеобразовательных муниципальных организациях области </t>
  </si>
  <si>
    <t>2 02 30024 05 7002 150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</si>
  <si>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</si>
  <si>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2 02 25304 00 0000 150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</si>
  <si>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</si>
  <si>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2 02 25304 05 0000 150</t>
  </si>
  <si>
    <t xml:space="preserve"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</si>
  <si>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2 02 25467 00 0000 150</t>
  </si>
  <si>
    <t xml:space="preserve"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</si>
  <si>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2 02 25467 05 0000 150</t>
  </si>
  <si>
    <t xml:space="preserve"> Субсидии бюджетам муниципальных районов   на поддержку отрасли культуры</t>
  </si>
  <si>
    <t>2 02 25519 05 0000 150</t>
  </si>
  <si>
    <t xml:space="preserve"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</si>
  <si>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2 02 35303 05 0000 150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</si>
  <si>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</si>
  <si>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</si>
  <si>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</si>
  <si>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2 19 00000 05 0000 150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</si>
  <si>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</si>
  <si>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2 19 60010 05 0000 150</t>
  </si>
  <si>
    <t>Субвенции бюджетам муниципальных районов на проведение Всероссийской переписи населения 2020 года</t>
  </si>
  <si>
    <t>2 02 35469 05 0000 150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</si>
</sst>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р_."/>
    <numFmt numFmtId="178" formatCode="#,##0.0_р_."/>
    <numFmt numFmtId="179" formatCode="#,##0_р_."/>
    <numFmt numFmtId="180" formatCode="#,##0.00&quot;р.&quot;"/>
  </numFmts>
  <fonts count="51">
    <font>
      <sz val="10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177" fontId="1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177" fontId="3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53" applyNumberFormat="1" applyFont="1" applyFill="1" applyBorder="1" applyAlignment="1" applyProtection="1">
      <alignment horizontal="left" vertical="top" wrapText="1"/>
      <protection/>
    </xf>
    <xf numFmtId="0" fontId="3" fillId="0" borderId="12" xfId="53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justify" wrapText="1"/>
    </xf>
    <xf numFmtId="1" fontId="4" fillId="0" borderId="10" xfId="0" applyNumberFormat="1" applyFont="1" applyFill="1" applyBorder="1" applyAlignment="1">
      <alignment horizontal="left" wrapText="1"/>
    </xf>
    <xf numFmtId="172" fontId="5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 vertical="justify" wrapText="1"/>
    </xf>
    <xf numFmtId="172" fontId="5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5" fillId="0" borderId="11" xfId="0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horizontal="left"/>
    </xf>
    <xf numFmtId="0" fontId="3" fillId="0" borderId="10" xfId="53" applyNumberFormat="1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justify" wrapText="1"/>
    </xf>
    <xf numFmtId="177" fontId="10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vertical="justify" wrapText="1"/>
    </xf>
    <xf numFmtId="177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justify" wrapText="1"/>
    </xf>
    <xf numFmtId="0" fontId="5" fillId="0" borderId="0" xfId="0" applyFont="1" applyFill="1" applyAlignment="1">
      <alignment horizontal="left" vertical="justify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4" fontId="3" fillId="0" borderId="1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wrapText="1"/>
    </xf>
    <xf numFmtId="177" fontId="9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center"/>
    </xf>
    <xf numFmtId="4" fontId="31" fillId="0" borderId="1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PageLayoutView="0" workbookViewId="0" topLeftCell="A60">
      <selection activeCell="A63" sqref="A63"/>
    </sheetView>
  </sheetViews>
  <sheetFormatPr defaultColWidth="9.00390625" defaultRowHeight="12.75"/>
  <cols>
    <col min="1" max="1" width="60.75390625" style="38" customWidth="1"/>
    <col min="2" max="2" width="15.125" style="2" customWidth="1"/>
    <col min="3" max="3" width="12.875" style="10" customWidth="1"/>
    <col min="4" max="4" width="13.50390625" style="10" customWidth="1"/>
    <col min="5" max="5" width="12.875" style="10" customWidth="1"/>
  </cols>
  <sheetData>
    <row r="1" spans="1:5" ht="12.75" customHeight="1">
      <c r="A1" s="28"/>
      <c r="B1" s="54"/>
      <c r="C1" s="54"/>
      <c r="D1" s="54" t="s">
        <v>62</v>
      </c>
      <c r="E1" s="54"/>
    </row>
    <row r="2" spans="1:5" ht="35.25" customHeight="1">
      <c r="A2" s="28"/>
      <c r="B2" s="23"/>
      <c r="C2" s="55" t="s">
        <v>127</v>
      </c>
      <c r="D2" s="55"/>
      <c r="E2" s="55"/>
    </row>
    <row r="3" spans="1:5" ht="30" customHeight="1">
      <c r="A3" s="56" t="s">
        <v>128</v>
      </c>
      <c r="B3" s="56"/>
      <c r="C3" s="56"/>
      <c r="D3" s="56"/>
      <c r="E3" s="56"/>
    </row>
    <row r="4" spans="1:5" ht="18" customHeight="1" thickBot="1">
      <c r="A4" s="29"/>
      <c r="B4" s="22"/>
      <c r="C4" s="3"/>
      <c r="D4" s="3"/>
      <c r="E4" s="3" t="s">
        <v>61</v>
      </c>
    </row>
    <row r="5" spans="1:5" ht="12.75" customHeight="1">
      <c r="A5" s="30" t="s">
        <v>0</v>
      </c>
      <c r="B5" s="14" t="s">
        <v>8</v>
      </c>
      <c r="C5" s="64">
        <v>2021</v>
      </c>
      <c r="D5" s="64">
        <v>2022</v>
      </c>
      <c r="E5" s="4">
        <v>2023</v>
      </c>
    </row>
    <row r="6" spans="1:5" s="19" customFormat="1" ht="8.25">
      <c r="A6" s="31">
        <v>1</v>
      </c>
      <c r="B6" s="20">
        <v>2</v>
      </c>
      <c r="C6" s="18">
        <v>3</v>
      </c>
      <c r="D6" s="18">
        <v>4</v>
      </c>
      <c r="E6" s="18">
        <v>5</v>
      </c>
    </row>
    <row r="7" spans="1:5" ht="12.75">
      <c r="A7" s="33" t="s">
        <v>15</v>
      </c>
      <c r="B7" s="15"/>
      <c r="C7" s="6">
        <f>C8+C52</f>
        <v>146854272.13</v>
      </c>
      <c r="D7" s="6">
        <f>D8+D52</f>
        <v>118039050</v>
      </c>
      <c r="E7" s="5">
        <f>E8+E52</f>
        <v>111002160</v>
      </c>
    </row>
    <row r="8" spans="1:5" ht="12.75">
      <c r="A8" s="11" t="s">
        <v>16</v>
      </c>
      <c r="B8" s="16" t="s">
        <v>19</v>
      </c>
      <c r="C8" s="6">
        <f>C9+C29</f>
        <v>29834390</v>
      </c>
      <c r="D8" s="6">
        <f>D9+D29</f>
        <v>30308860</v>
      </c>
      <c r="E8" s="6">
        <f>E9+E29</f>
        <v>30650550</v>
      </c>
    </row>
    <row r="9" spans="1:5" ht="12.75" hidden="1">
      <c r="A9" s="33" t="s">
        <v>17</v>
      </c>
      <c r="B9" s="17"/>
      <c r="C9" s="6">
        <f>C10+C14+C20+C26</f>
        <v>29208290</v>
      </c>
      <c r="D9" s="6">
        <f>D10+D14+D20+D26</f>
        <v>29684360</v>
      </c>
      <c r="E9" s="6">
        <f>E10+E14+E20+E26</f>
        <v>30026450</v>
      </c>
    </row>
    <row r="10" spans="1:5" s="1" customFormat="1" ht="12.75" hidden="1">
      <c r="A10" s="32" t="s">
        <v>9</v>
      </c>
      <c r="B10" s="40" t="s">
        <v>34</v>
      </c>
      <c r="C10" s="8">
        <f>C11</f>
        <v>23164500</v>
      </c>
      <c r="D10" s="8">
        <f>D11</f>
        <v>23433700</v>
      </c>
      <c r="E10" s="7">
        <f>E11</f>
        <v>23602000</v>
      </c>
    </row>
    <row r="11" spans="1:5" ht="20.25" hidden="1">
      <c r="A11" s="26" t="s">
        <v>145</v>
      </c>
      <c r="B11" s="40" t="s">
        <v>26</v>
      </c>
      <c r="C11" s="8">
        <f>C12+C13</f>
        <v>23164500</v>
      </c>
      <c r="D11" s="8">
        <f>D12+D13</f>
        <v>23433700</v>
      </c>
      <c r="E11" s="8">
        <f>E12+E13</f>
        <v>23602000</v>
      </c>
    </row>
    <row r="12" spans="1:5" ht="56.25" customHeight="1" hidden="1">
      <c r="A12" s="26" t="s">
        <v>146</v>
      </c>
      <c r="B12" s="40" t="s">
        <v>27</v>
      </c>
      <c r="C12" s="6">
        <v>23146600</v>
      </c>
      <c r="D12" s="6">
        <v>23414200</v>
      </c>
      <c r="E12" s="6">
        <v>23580800</v>
      </c>
    </row>
    <row r="13" spans="1:5" ht="61.5" customHeight="1" hidden="1">
      <c r="A13" s="26" t="s">
        <v>147</v>
      </c>
      <c r="B13" s="40" t="s">
        <v>120</v>
      </c>
      <c r="C13" s="6">
        <v>17900</v>
      </c>
      <c r="D13" s="6">
        <v>19500</v>
      </c>
      <c r="E13" s="6">
        <v>21200</v>
      </c>
    </row>
    <row r="14" spans="1:5" ht="12.75" hidden="1">
      <c r="A14" s="39" t="s">
        <v>76</v>
      </c>
      <c r="B14" s="40" t="s">
        <v>48</v>
      </c>
      <c r="C14" s="6">
        <f>C15</f>
        <v>3653090</v>
      </c>
      <c r="D14" s="6">
        <f>D15</f>
        <v>3818860</v>
      </c>
      <c r="E14" s="6">
        <f>E15</f>
        <v>3885450</v>
      </c>
    </row>
    <row r="15" spans="1:5" ht="24" customHeight="1" hidden="1">
      <c r="A15" s="39" t="s">
        <v>75</v>
      </c>
      <c r="B15" s="40" t="s">
        <v>49</v>
      </c>
      <c r="C15" s="6">
        <f>SUM(C16:C19)</f>
        <v>3653090</v>
      </c>
      <c r="D15" s="6">
        <f>SUM(D16:D19)</f>
        <v>3818860</v>
      </c>
      <c r="E15" s="6">
        <f>SUM(E16:E19)</f>
        <v>3885450</v>
      </c>
    </row>
    <row r="16" spans="1:5" ht="55.5" customHeight="1" hidden="1">
      <c r="A16" s="26" t="s">
        <v>77</v>
      </c>
      <c r="B16" s="40" t="s">
        <v>50</v>
      </c>
      <c r="C16" s="57">
        <v>1677370</v>
      </c>
      <c r="D16" s="57">
        <v>1755600</v>
      </c>
      <c r="E16" s="57">
        <v>1798890</v>
      </c>
    </row>
    <row r="17" spans="1:5" ht="58.5" customHeight="1" hidden="1">
      <c r="A17" s="58" t="s">
        <v>78</v>
      </c>
      <c r="B17" s="40" t="s">
        <v>51</v>
      </c>
      <c r="C17" s="57">
        <v>9560</v>
      </c>
      <c r="D17" s="57">
        <v>9910</v>
      </c>
      <c r="E17" s="57">
        <v>10050</v>
      </c>
    </row>
    <row r="18" spans="1:5" ht="53.25" customHeight="1" hidden="1">
      <c r="A18" s="58" t="s">
        <v>79</v>
      </c>
      <c r="B18" s="40" t="s">
        <v>52</v>
      </c>
      <c r="C18" s="57">
        <v>2206480</v>
      </c>
      <c r="D18" s="57">
        <v>2303440</v>
      </c>
      <c r="E18" s="57">
        <v>2352680</v>
      </c>
    </row>
    <row r="19" spans="1:5" ht="44.25" customHeight="1" hidden="1">
      <c r="A19" s="26" t="s">
        <v>80</v>
      </c>
      <c r="B19" s="40" t="s">
        <v>53</v>
      </c>
      <c r="C19" s="57">
        <v>-240320</v>
      </c>
      <c r="D19" s="57">
        <v>-250090</v>
      </c>
      <c r="E19" s="57">
        <v>-276170</v>
      </c>
    </row>
    <row r="20" spans="1:5" ht="12.75" hidden="1">
      <c r="A20" s="32" t="s">
        <v>10</v>
      </c>
      <c r="B20" s="40" t="s">
        <v>28</v>
      </c>
      <c r="C20" s="8">
        <f>C21+C24</f>
        <v>2101700</v>
      </c>
      <c r="D20" s="8">
        <f>D21+D24</f>
        <v>2137800</v>
      </c>
      <c r="E20" s="7">
        <f>E21+E24</f>
        <v>2240000</v>
      </c>
    </row>
    <row r="21" spans="1:5" ht="25.5" customHeight="1" hidden="1">
      <c r="A21" s="26" t="s">
        <v>81</v>
      </c>
      <c r="B21" s="40" t="s">
        <v>63</v>
      </c>
      <c r="C21" s="8">
        <f aca="true" t="shared" si="0" ref="C21:E22">C22</f>
        <v>2009700</v>
      </c>
      <c r="D21" s="8">
        <f t="shared" si="0"/>
        <v>2137800</v>
      </c>
      <c r="E21" s="7">
        <f t="shared" si="0"/>
        <v>2240000</v>
      </c>
    </row>
    <row r="22" spans="1:5" ht="24" customHeight="1" hidden="1">
      <c r="A22" s="26" t="s">
        <v>65</v>
      </c>
      <c r="B22" s="40" t="s">
        <v>64</v>
      </c>
      <c r="C22" s="8">
        <f t="shared" si="0"/>
        <v>2009700</v>
      </c>
      <c r="D22" s="8">
        <f t="shared" si="0"/>
        <v>2137800</v>
      </c>
      <c r="E22" s="8">
        <f t="shared" si="0"/>
        <v>2240000</v>
      </c>
    </row>
    <row r="23" spans="1:5" ht="24.75" customHeight="1" hidden="1">
      <c r="A23" s="26" t="s">
        <v>65</v>
      </c>
      <c r="B23" s="40" t="s">
        <v>66</v>
      </c>
      <c r="C23" s="8">
        <v>2009700</v>
      </c>
      <c r="D23" s="8">
        <v>2137800</v>
      </c>
      <c r="E23" s="8">
        <v>2240000</v>
      </c>
    </row>
    <row r="24" spans="1:5" ht="14.25" customHeight="1" hidden="1">
      <c r="A24" s="33" t="s">
        <v>13</v>
      </c>
      <c r="B24" s="40" t="s">
        <v>30</v>
      </c>
      <c r="C24" s="8">
        <f>C25</f>
        <v>92000</v>
      </c>
      <c r="D24" s="8">
        <f>D25</f>
        <v>0</v>
      </c>
      <c r="E24" s="8">
        <f>E25</f>
        <v>0</v>
      </c>
    </row>
    <row r="25" spans="1:5" ht="22.5" customHeight="1" hidden="1">
      <c r="A25" s="33" t="s">
        <v>13</v>
      </c>
      <c r="B25" s="40" t="s">
        <v>29</v>
      </c>
      <c r="C25" s="8">
        <v>92000</v>
      </c>
      <c r="D25" s="8">
        <v>0</v>
      </c>
      <c r="E25" s="8">
        <v>0</v>
      </c>
    </row>
    <row r="26" spans="1:5" ht="12.75" hidden="1">
      <c r="A26" s="33" t="s">
        <v>11</v>
      </c>
      <c r="B26" s="40" t="s">
        <v>20</v>
      </c>
      <c r="C26" s="8">
        <f aca="true" t="shared" si="1" ref="C26:E27">C27</f>
        <v>289000</v>
      </c>
      <c r="D26" s="8">
        <f t="shared" si="1"/>
        <v>294000</v>
      </c>
      <c r="E26" s="7">
        <f t="shared" si="1"/>
        <v>299000</v>
      </c>
    </row>
    <row r="27" spans="1:5" ht="25.5" customHeight="1" hidden="1">
      <c r="A27" s="26" t="s">
        <v>82</v>
      </c>
      <c r="B27" s="40" t="s">
        <v>31</v>
      </c>
      <c r="C27" s="8">
        <f t="shared" si="1"/>
        <v>289000</v>
      </c>
      <c r="D27" s="8">
        <f t="shared" si="1"/>
        <v>294000</v>
      </c>
      <c r="E27" s="8">
        <f t="shared" si="1"/>
        <v>299000</v>
      </c>
    </row>
    <row r="28" spans="1:5" ht="35.25" customHeight="1" hidden="1">
      <c r="A28" s="26" t="s">
        <v>83</v>
      </c>
      <c r="B28" s="40" t="s">
        <v>25</v>
      </c>
      <c r="C28" s="8">
        <v>289000</v>
      </c>
      <c r="D28" s="8">
        <v>294000</v>
      </c>
      <c r="E28" s="8">
        <v>299000</v>
      </c>
    </row>
    <row r="29" spans="1:5" ht="12.75" hidden="1">
      <c r="A29" s="33" t="s">
        <v>18</v>
      </c>
      <c r="B29" s="59"/>
      <c r="C29" s="6">
        <f>C30+C38+C42</f>
        <v>626100</v>
      </c>
      <c r="D29" s="6">
        <f>D30+D38+D42</f>
        <v>624500</v>
      </c>
      <c r="E29" s="6">
        <f>E30+E38+E42</f>
        <v>624100</v>
      </c>
    </row>
    <row r="30" spans="1:5" s="1" customFormat="1" ht="21" customHeight="1" hidden="1">
      <c r="A30" s="26" t="s">
        <v>84</v>
      </c>
      <c r="B30" s="16" t="s">
        <v>32</v>
      </c>
      <c r="C30" s="8">
        <f>C31+C36</f>
        <v>531000</v>
      </c>
      <c r="D30" s="8">
        <f>D31+D36</f>
        <v>531000</v>
      </c>
      <c r="E30" s="7">
        <f>E31+E36</f>
        <v>531000</v>
      </c>
    </row>
    <row r="31" spans="1:5" ht="57" customHeight="1" hidden="1">
      <c r="A31" s="12" t="s">
        <v>85</v>
      </c>
      <c r="B31" s="16" t="s">
        <v>24</v>
      </c>
      <c r="C31" s="8">
        <f>C32+C34</f>
        <v>361000</v>
      </c>
      <c r="D31" s="8">
        <f>D32+D34</f>
        <v>361000</v>
      </c>
      <c r="E31" s="7">
        <f>E32+E34</f>
        <v>361000</v>
      </c>
    </row>
    <row r="32" spans="1:5" ht="53.25" customHeight="1" hidden="1">
      <c r="A32" s="26" t="s">
        <v>86</v>
      </c>
      <c r="B32" s="16" t="s">
        <v>33</v>
      </c>
      <c r="C32" s="8">
        <f>C33</f>
        <v>360000</v>
      </c>
      <c r="D32" s="8">
        <f>D33</f>
        <v>360000</v>
      </c>
      <c r="E32" s="8">
        <f>E33</f>
        <v>360000</v>
      </c>
    </row>
    <row r="33" spans="1:5" ht="70.5" customHeight="1" hidden="1">
      <c r="A33" s="26" t="s">
        <v>87</v>
      </c>
      <c r="B33" s="16" t="s">
        <v>71</v>
      </c>
      <c r="C33" s="8">
        <v>360000</v>
      </c>
      <c r="D33" s="8">
        <v>360000</v>
      </c>
      <c r="E33" s="8">
        <v>360000</v>
      </c>
    </row>
    <row r="34" spans="1:5" ht="63" customHeight="1" hidden="1">
      <c r="A34" s="26" t="s">
        <v>149</v>
      </c>
      <c r="B34" s="16" t="s">
        <v>121</v>
      </c>
      <c r="C34" s="8">
        <f>C35</f>
        <v>1000</v>
      </c>
      <c r="D34" s="8">
        <f>D35</f>
        <v>1000</v>
      </c>
      <c r="E34" s="8">
        <f>E35</f>
        <v>1000</v>
      </c>
    </row>
    <row r="35" spans="1:5" ht="36" customHeight="1" hidden="1">
      <c r="A35" s="39" t="s">
        <v>148</v>
      </c>
      <c r="B35" s="16" t="s">
        <v>117</v>
      </c>
      <c r="C35" s="8">
        <v>1000</v>
      </c>
      <c r="D35" s="8">
        <v>1000</v>
      </c>
      <c r="E35" s="8">
        <v>1000</v>
      </c>
    </row>
    <row r="36" spans="1:5" s="1" customFormat="1" ht="48" customHeight="1" hidden="1">
      <c r="A36" s="27" t="s">
        <v>88</v>
      </c>
      <c r="B36" s="16" t="s">
        <v>56</v>
      </c>
      <c r="C36" s="8">
        <f>C37</f>
        <v>170000</v>
      </c>
      <c r="D36" s="8">
        <f>D37</f>
        <v>170000</v>
      </c>
      <c r="E36" s="8">
        <f>E37</f>
        <v>170000</v>
      </c>
    </row>
    <row r="37" spans="1:5" ht="47.25" customHeight="1" hidden="1">
      <c r="A37" s="27" t="s">
        <v>89</v>
      </c>
      <c r="B37" s="16" t="s">
        <v>55</v>
      </c>
      <c r="C37" s="8">
        <v>170000</v>
      </c>
      <c r="D37" s="8">
        <v>170000</v>
      </c>
      <c r="E37" s="8">
        <v>170000</v>
      </c>
    </row>
    <row r="38" spans="1:5" ht="15" customHeight="1" hidden="1">
      <c r="A38" s="32" t="s">
        <v>14</v>
      </c>
      <c r="B38" s="16" t="s">
        <v>23</v>
      </c>
      <c r="C38" s="8">
        <f>C39</f>
        <v>9000</v>
      </c>
      <c r="D38" s="8">
        <f>D39</f>
        <v>9300</v>
      </c>
      <c r="E38" s="7">
        <f>E39</f>
        <v>9700</v>
      </c>
    </row>
    <row r="39" spans="1:5" ht="15" customHeight="1" hidden="1">
      <c r="A39" s="26" t="s">
        <v>90</v>
      </c>
      <c r="B39" s="16" t="s">
        <v>22</v>
      </c>
      <c r="C39" s="8">
        <f>C40+C41</f>
        <v>9000</v>
      </c>
      <c r="D39" s="8">
        <f>D40+D41</f>
        <v>9300</v>
      </c>
      <c r="E39" s="8">
        <f>E40+E41</f>
        <v>9700</v>
      </c>
    </row>
    <row r="40" spans="1:5" ht="22.5" customHeight="1" hidden="1">
      <c r="A40" s="13" t="s">
        <v>91</v>
      </c>
      <c r="B40" s="16" t="s">
        <v>73</v>
      </c>
      <c r="C40" s="8">
        <v>7000</v>
      </c>
      <c r="D40" s="8">
        <v>7300</v>
      </c>
      <c r="E40" s="8">
        <v>7600</v>
      </c>
    </row>
    <row r="41" spans="1:5" ht="22.5" customHeight="1" hidden="1">
      <c r="A41" s="13" t="s">
        <v>92</v>
      </c>
      <c r="B41" s="16" t="s">
        <v>74</v>
      </c>
      <c r="C41" s="8">
        <v>2000</v>
      </c>
      <c r="D41" s="8">
        <v>2000</v>
      </c>
      <c r="E41" s="8">
        <v>2100</v>
      </c>
    </row>
    <row r="42" spans="1:5" ht="12.75" hidden="1">
      <c r="A42" s="32" t="s">
        <v>12</v>
      </c>
      <c r="B42" s="16" t="s">
        <v>21</v>
      </c>
      <c r="C42" s="8">
        <f>C43+C48+C50</f>
        <v>86100</v>
      </c>
      <c r="D42" s="8">
        <f>D43+D48+D50</f>
        <v>84200</v>
      </c>
      <c r="E42" s="7">
        <f>E43+E48+E50</f>
        <v>83400</v>
      </c>
    </row>
    <row r="43" spans="1:5" ht="30" hidden="1">
      <c r="A43" s="26" t="s">
        <v>141</v>
      </c>
      <c r="B43" s="16" t="s">
        <v>125</v>
      </c>
      <c r="C43" s="8">
        <f>C44+C45+C46+C47</f>
        <v>12000</v>
      </c>
      <c r="D43" s="8">
        <f>D44+D45+D46+D47</f>
        <v>11000</v>
      </c>
      <c r="E43" s="7">
        <f>E44+E45+E46+E47</f>
        <v>10100</v>
      </c>
    </row>
    <row r="44" spans="1:5" ht="65.25" customHeight="1" hidden="1">
      <c r="A44" s="41" t="s">
        <v>129</v>
      </c>
      <c r="B44" s="16" t="s">
        <v>130</v>
      </c>
      <c r="C44" s="60">
        <v>4600</v>
      </c>
      <c r="D44" s="60">
        <v>4200</v>
      </c>
      <c r="E44" s="60">
        <v>3900</v>
      </c>
    </row>
    <row r="45" spans="1:5" ht="50.25" customHeight="1" hidden="1">
      <c r="A45" s="41" t="s">
        <v>131</v>
      </c>
      <c r="B45" s="16" t="s">
        <v>132</v>
      </c>
      <c r="C45" s="60">
        <v>5400</v>
      </c>
      <c r="D45" s="60">
        <v>4900</v>
      </c>
      <c r="E45" s="60">
        <v>4400</v>
      </c>
    </row>
    <row r="46" spans="1:5" ht="53.25" customHeight="1" hidden="1">
      <c r="A46" s="41" t="s">
        <v>133</v>
      </c>
      <c r="B46" s="16" t="s">
        <v>134</v>
      </c>
      <c r="C46" s="60">
        <v>500</v>
      </c>
      <c r="D46" s="60">
        <v>500</v>
      </c>
      <c r="E46" s="60">
        <v>400</v>
      </c>
    </row>
    <row r="47" spans="1:5" ht="53.25" customHeight="1" hidden="1">
      <c r="A47" s="41" t="s">
        <v>135</v>
      </c>
      <c r="B47" s="16" t="s">
        <v>136</v>
      </c>
      <c r="C47" s="60">
        <v>1500</v>
      </c>
      <c r="D47" s="60">
        <v>1400</v>
      </c>
      <c r="E47" s="60">
        <v>1400</v>
      </c>
    </row>
    <row r="48" spans="1:5" ht="20.25" customHeight="1" hidden="1">
      <c r="A48" s="41" t="s">
        <v>142</v>
      </c>
      <c r="B48" s="16" t="s">
        <v>126</v>
      </c>
      <c r="C48" s="60">
        <f>C49</f>
        <v>68300</v>
      </c>
      <c r="D48" s="60">
        <f>D49</f>
        <v>67400</v>
      </c>
      <c r="E48" s="44">
        <f>E49</f>
        <v>67500</v>
      </c>
    </row>
    <row r="49" spans="1:5" ht="45" customHeight="1" hidden="1">
      <c r="A49" s="42" t="s">
        <v>137</v>
      </c>
      <c r="B49" s="16" t="s">
        <v>138</v>
      </c>
      <c r="C49" s="60">
        <v>68300</v>
      </c>
      <c r="D49" s="60">
        <v>67400</v>
      </c>
      <c r="E49" s="60">
        <v>67500</v>
      </c>
    </row>
    <row r="50" spans="1:5" ht="18" customHeight="1" hidden="1">
      <c r="A50" s="42" t="s">
        <v>143</v>
      </c>
      <c r="B50" s="16" t="s">
        <v>144</v>
      </c>
      <c r="C50" s="60">
        <f>C51</f>
        <v>5800</v>
      </c>
      <c r="D50" s="60">
        <f>D51</f>
        <v>5800</v>
      </c>
      <c r="E50" s="44">
        <f>E51</f>
        <v>5800</v>
      </c>
    </row>
    <row r="51" spans="1:5" s="1" customFormat="1" ht="60.75" customHeight="1" hidden="1">
      <c r="A51" s="43" t="s">
        <v>139</v>
      </c>
      <c r="B51" s="16" t="s">
        <v>140</v>
      </c>
      <c r="C51" s="60">
        <v>5800</v>
      </c>
      <c r="D51" s="60">
        <v>5800</v>
      </c>
      <c r="E51" s="60">
        <v>5800</v>
      </c>
    </row>
    <row r="52" spans="1:5" ht="12.75">
      <c r="A52" s="34" t="s">
        <v>1</v>
      </c>
      <c r="B52" s="17" t="s">
        <v>46</v>
      </c>
      <c r="C52" s="48">
        <f>C53+C99</f>
        <v>117019882.13000001</v>
      </c>
      <c r="D52" s="48">
        <f>D53+D99</f>
        <v>87730190</v>
      </c>
      <c r="E52" s="9">
        <f>E53+E99</f>
        <v>80351610</v>
      </c>
    </row>
    <row r="53" spans="1:5" ht="24" customHeight="1">
      <c r="A53" s="34" t="s">
        <v>45</v>
      </c>
      <c r="B53" s="17" t="s">
        <v>47</v>
      </c>
      <c r="C53" s="48">
        <f>C54+C98</f>
        <v>117182138.48</v>
      </c>
      <c r="D53" s="48">
        <f>D54+D98</f>
        <v>87730190</v>
      </c>
      <c r="E53" s="9">
        <f>E54+E98</f>
        <v>80351610</v>
      </c>
    </row>
    <row r="54" spans="1:5" ht="26.25" customHeight="1">
      <c r="A54" s="34" t="s">
        <v>7</v>
      </c>
      <c r="B54" s="17"/>
      <c r="C54" s="48">
        <f>C55+C57+C76</f>
        <v>116793238.48</v>
      </c>
      <c r="D54" s="48">
        <f>D55+D57+D76</f>
        <v>87730190</v>
      </c>
      <c r="E54" s="9">
        <f>E55+E57+E76</f>
        <v>80351610</v>
      </c>
    </row>
    <row r="55" spans="1:5" ht="15" customHeight="1">
      <c r="A55" s="34" t="s">
        <v>2</v>
      </c>
      <c r="B55" s="17" t="s">
        <v>93</v>
      </c>
      <c r="C55" s="48">
        <f>C56</f>
        <v>52408600</v>
      </c>
      <c r="D55" s="48">
        <f>D56</f>
        <v>42403500</v>
      </c>
      <c r="E55" s="9">
        <f>E56</f>
        <v>42206500</v>
      </c>
    </row>
    <row r="56" spans="1:5" s="1" customFormat="1" ht="14.25" customHeight="1">
      <c r="A56" s="34" t="s">
        <v>36</v>
      </c>
      <c r="B56" s="17" t="s">
        <v>94</v>
      </c>
      <c r="C56" s="48">
        <v>52408600</v>
      </c>
      <c r="D56" s="48">
        <v>42403500</v>
      </c>
      <c r="E56" s="48">
        <v>42206500</v>
      </c>
    </row>
    <row r="57" spans="1:5" ht="18" customHeight="1">
      <c r="A57" s="34" t="s">
        <v>3</v>
      </c>
      <c r="B57" s="17" t="s">
        <v>95</v>
      </c>
      <c r="C57" s="48">
        <f>C58+C60+C62+C64+C66+C71</f>
        <v>22436198.48</v>
      </c>
      <c r="D57" s="48">
        <f>D58+D60+D62+D64+D66+D71</f>
        <v>9487570</v>
      </c>
      <c r="E57" s="9">
        <f>E58+E60+E62+E64+E66+E71</f>
        <v>2344990</v>
      </c>
    </row>
    <row r="58" spans="1:5" ht="24" customHeight="1">
      <c r="A58" s="34" t="s">
        <v>150</v>
      </c>
      <c r="B58" s="45" t="s">
        <v>151</v>
      </c>
      <c r="C58" s="65">
        <f>C59</f>
        <v>4409686.42</v>
      </c>
      <c r="D58" s="65">
        <f>D59</f>
        <v>0</v>
      </c>
      <c r="E58" s="46">
        <f>E59</f>
        <v>0</v>
      </c>
    </row>
    <row r="59" spans="1:5" ht="24" customHeight="1">
      <c r="A59" s="34" t="s">
        <v>152</v>
      </c>
      <c r="B59" s="45" t="s">
        <v>153</v>
      </c>
      <c r="C59" s="61">
        <v>4409686.42</v>
      </c>
      <c r="D59" s="61">
        <v>0</v>
      </c>
      <c r="E59" s="46">
        <v>0</v>
      </c>
    </row>
    <row r="60" spans="1:5" ht="24" customHeight="1">
      <c r="A60" s="34" t="s">
        <v>154</v>
      </c>
      <c r="B60" s="45" t="s">
        <v>155</v>
      </c>
      <c r="C60" s="61">
        <f>C61</f>
        <v>136382.06</v>
      </c>
      <c r="D60" s="61">
        <f>D61</f>
        <v>0</v>
      </c>
      <c r="E60" s="46">
        <f>E61</f>
        <v>0</v>
      </c>
    </row>
    <row r="61" spans="1:5" ht="24" customHeight="1">
      <c r="A61" s="34" t="s">
        <v>156</v>
      </c>
      <c r="B61" s="45" t="s">
        <v>157</v>
      </c>
      <c r="C61" s="61">
        <v>136382.06</v>
      </c>
      <c r="D61" s="61">
        <v>0</v>
      </c>
      <c r="E61" s="46">
        <v>0</v>
      </c>
    </row>
    <row r="62" spans="1:5" ht="24" customHeight="1">
      <c r="A62" s="35" t="s">
        <v>160</v>
      </c>
      <c r="B62" s="21" t="s">
        <v>161</v>
      </c>
      <c r="C62" s="47">
        <f>C63</f>
        <v>1317500</v>
      </c>
      <c r="D62" s="47">
        <f>D63</f>
        <v>0</v>
      </c>
      <c r="E62" s="9">
        <f>E63</f>
        <v>0</v>
      </c>
    </row>
    <row r="63" spans="1:5" ht="24" customHeight="1">
      <c r="A63" s="35" t="s">
        <v>162</v>
      </c>
      <c r="B63" s="21" t="s">
        <v>163</v>
      </c>
      <c r="C63" s="47">
        <v>1317500</v>
      </c>
      <c r="D63" s="47">
        <v>0</v>
      </c>
      <c r="E63" s="48">
        <v>0</v>
      </c>
    </row>
    <row r="64" spans="1:5" ht="24" customHeight="1">
      <c r="A64" s="34" t="s">
        <v>164</v>
      </c>
      <c r="B64" s="21" t="s">
        <v>165</v>
      </c>
      <c r="C64" s="47">
        <f>C65</f>
        <v>995970</v>
      </c>
      <c r="D64" s="47">
        <f>D65</f>
        <v>898190</v>
      </c>
      <c r="E64" s="9">
        <f>E65</f>
        <v>898190</v>
      </c>
    </row>
    <row r="65" spans="1:5" ht="24" customHeight="1">
      <c r="A65" s="49" t="s">
        <v>166</v>
      </c>
      <c r="B65" s="21" t="s">
        <v>167</v>
      </c>
      <c r="C65" s="47">
        <v>995970</v>
      </c>
      <c r="D65" s="47">
        <v>898190</v>
      </c>
      <c r="E65" s="48">
        <v>898190</v>
      </c>
    </row>
    <row r="66" spans="1:5" ht="17.25" customHeight="1">
      <c r="A66" s="35" t="s">
        <v>168</v>
      </c>
      <c r="B66" s="21" t="s">
        <v>169</v>
      </c>
      <c r="C66" s="47">
        <f>SUM(C67:C70)</f>
        <v>5513060</v>
      </c>
      <c r="D66" s="47">
        <f>SUM(D67:D70)</f>
        <v>7242580</v>
      </c>
      <c r="E66" s="9">
        <f>SUM(E67:E70)</f>
        <v>100000</v>
      </c>
    </row>
    <row r="67" spans="1:5" ht="13.5" customHeight="1" hidden="1">
      <c r="A67" s="35" t="s">
        <v>168</v>
      </c>
      <c r="B67" s="21" t="s">
        <v>169</v>
      </c>
      <c r="C67" s="47">
        <v>0</v>
      </c>
      <c r="D67" s="48">
        <v>2182580</v>
      </c>
      <c r="E67" s="50">
        <v>0</v>
      </c>
    </row>
    <row r="68" spans="1:5" ht="14.25" customHeight="1" hidden="1">
      <c r="A68" s="35" t="s">
        <v>168</v>
      </c>
      <c r="B68" s="21" t="s">
        <v>169</v>
      </c>
      <c r="C68" s="47">
        <v>0</v>
      </c>
      <c r="D68" s="48">
        <v>4960000</v>
      </c>
      <c r="E68" s="50">
        <v>0</v>
      </c>
    </row>
    <row r="69" spans="1:5" ht="12.75" customHeight="1" hidden="1">
      <c r="A69" s="35" t="s">
        <v>168</v>
      </c>
      <c r="B69" s="21" t="s">
        <v>169</v>
      </c>
      <c r="C69" s="47">
        <v>5413060</v>
      </c>
      <c r="D69" s="48">
        <v>0</v>
      </c>
      <c r="E69" s="50">
        <v>0</v>
      </c>
    </row>
    <row r="70" spans="1:5" ht="17.25" customHeight="1" hidden="1">
      <c r="A70" s="35" t="s">
        <v>168</v>
      </c>
      <c r="B70" s="21" t="s">
        <v>169</v>
      </c>
      <c r="C70" s="47">
        <v>100000</v>
      </c>
      <c r="D70" s="48">
        <v>100000</v>
      </c>
      <c r="E70" s="48">
        <v>100000</v>
      </c>
    </row>
    <row r="71" spans="1:5" s="1" customFormat="1" ht="14.25" customHeight="1">
      <c r="A71" s="35" t="s">
        <v>122</v>
      </c>
      <c r="B71" s="17" t="s">
        <v>96</v>
      </c>
      <c r="C71" s="61">
        <f>C72+C73+C74+C75</f>
        <v>10063600</v>
      </c>
      <c r="D71" s="61">
        <f>D72+D73+D74+D75</f>
        <v>1346800</v>
      </c>
      <c r="E71" s="46">
        <f>E72+E73+E74+E75</f>
        <v>1346800</v>
      </c>
    </row>
    <row r="72" spans="1:5" s="1" customFormat="1" ht="24" customHeight="1">
      <c r="A72" s="35" t="s">
        <v>59</v>
      </c>
      <c r="B72" s="17" t="s">
        <v>97</v>
      </c>
      <c r="C72" s="48">
        <v>1468000</v>
      </c>
      <c r="D72" s="48">
        <v>979000</v>
      </c>
      <c r="E72" s="48">
        <v>979000</v>
      </c>
    </row>
    <row r="73" spans="1:5" s="1" customFormat="1" ht="39" customHeight="1">
      <c r="A73" s="35" t="s">
        <v>69</v>
      </c>
      <c r="B73" s="17" t="s">
        <v>98</v>
      </c>
      <c r="C73" s="48">
        <v>4300</v>
      </c>
      <c r="D73" s="48">
        <v>4300</v>
      </c>
      <c r="E73" s="48">
        <v>4300</v>
      </c>
    </row>
    <row r="74" spans="1:5" s="1" customFormat="1" ht="58.5" customHeight="1">
      <c r="A74" s="35" t="s">
        <v>70</v>
      </c>
      <c r="B74" s="21" t="s">
        <v>99</v>
      </c>
      <c r="C74" s="48">
        <v>363500</v>
      </c>
      <c r="D74" s="48">
        <v>363500</v>
      </c>
      <c r="E74" s="48">
        <v>363500</v>
      </c>
    </row>
    <row r="75" spans="1:5" s="1" customFormat="1" ht="38.25" customHeight="1">
      <c r="A75" s="35" t="s">
        <v>54</v>
      </c>
      <c r="B75" s="21" t="s">
        <v>100</v>
      </c>
      <c r="C75" s="48">
        <v>8227800</v>
      </c>
      <c r="D75" s="48">
        <v>0</v>
      </c>
      <c r="E75" s="48">
        <v>0</v>
      </c>
    </row>
    <row r="76" spans="1:5" ht="24" customHeight="1">
      <c r="A76" s="34" t="s">
        <v>4</v>
      </c>
      <c r="B76" s="17"/>
      <c r="C76" s="48">
        <f>C77+C78+C89+C90+C91+C92+C93+C94+C95+C96</f>
        <v>41948440</v>
      </c>
      <c r="D76" s="48">
        <f>D77+D78+D89+D90+D91+D92+D93+D94+D95+D96</f>
        <v>35839120</v>
      </c>
      <c r="E76" s="9">
        <f>E77+E78+E89+E90+E91+E92+E93+E94+E95+E96</f>
        <v>35800120</v>
      </c>
    </row>
    <row r="77" spans="1:5" s="1" customFormat="1" ht="48" customHeight="1">
      <c r="A77" s="34" t="s">
        <v>41</v>
      </c>
      <c r="B77" s="17" t="s">
        <v>101</v>
      </c>
      <c r="C77" s="48">
        <v>191900</v>
      </c>
      <c r="D77" s="48">
        <v>191900</v>
      </c>
      <c r="E77" s="9">
        <v>191900</v>
      </c>
    </row>
    <row r="78" spans="1:5" ht="15.75" customHeight="1">
      <c r="A78" s="34" t="s">
        <v>5</v>
      </c>
      <c r="B78" s="17" t="s">
        <v>102</v>
      </c>
      <c r="C78" s="48">
        <f>SUM(C79:C88)</f>
        <v>34617000</v>
      </c>
      <c r="D78" s="48">
        <f>SUM(D79:D88)</f>
        <v>32422600</v>
      </c>
      <c r="E78" s="9">
        <f>SUM(E79:E88)</f>
        <v>32391100</v>
      </c>
    </row>
    <row r="79" spans="1:5" ht="38.25" customHeight="1">
      <c r="A79" s="35" t="s">
        <v>158</v>
      </c>
      <c r="B79" s="17" t="s">
        <v>159</v>
      </c>
      <c r="C79" s="48">
        <v>297100</v>
      </c>
      <c r="D79" s="48">
        <v>297100</v>
      </c>
      <c r="E79" s="9">
        <v>297100</v>
      </c>
    </row>
    <row r="80" spans="1:5" s="1" customFormat="1" ht="167.25" customHeight="1">
      <c r="A80" s="35" t="s">
        <v>60</v>
      </c>
      <c r="B80" s="17" t="s">
        <v>103</v>
      </c>
      <c r="C80" s="48">
        <v>19232400</v>
      </c>
      <c r="D80" s="48">
        <v>19232400</v>
      </c>
      <c r="E80" s="9">
        <v>19232400</v>
      </c>
    </row>
    <row r="81" spans="1:5" s="1" customFormat="1" ht="39" customHeight="1">
      <c r="A81" s="34" t="s">
        <v>43</v>
      </c>
      <c r="B81" s="17" t="s">
        <v>104</v>
      </c>
      <c r="C81" s="48">
        <v>4136400</v>
      </c>
      <c r="D81" s="48">
        <v>4136400</v>
      </c>
      <c r="E81" s="9">
        <v>4136400</v>
      </c>
    </row>
    <row r="82" spans="1:5" s="1" customFormat="1" ht="39" customHeight="1">
      <c r="A82" s="34" t="s">
        <v>40</v>
      </c>
      <c r="B82" s="17" t="s">
        <v>105</v>
      </c>
      <c r="C82" s="48">
        <v>9660700</v>
      </c>
      <c r="D82" s="48">
        <v>7466300</v>
      </c>
      <c r="E82" s="48">
        <v>7434800</v>
      </c>
    </row>
    <row r="83" spans="1:5" s="1" customFormat="1" ht="39.75" customHeight="1">
      <c r="A83" s="34" t="s">
        <v>39</v>
      </c>
      <c r="B83" s="17" t="s">
        <v>106</v>
      </c>
      <c r="C83" s="48">
        <v>1058300</v>
      </c>
      <c r="D83" s="48">
        <v>1058300</v>
      </c>
      <c r="E83" s="9">
        <v>1058300</v>
      </c>
    </row>
    <row r="84" spans="1:5" s="1" customFormat="1" ht="48.75" customHeight="1">
      <c r="A84" s="36" t="s">
        <v>37</v>
      </c>
      <c r="B84" s="17" t="s">
        <v>107</v>
      </c>
      <c r="C84" s="48">
        <v>117700</v>
      </c>
      <c r="D84" s="48">
        <v>117700</v>
      </c>
      <c r="E84" s="9">
        <v>117700</v>
      </c>
    </row>
    <row r="85" spans="1:5" s="1" customFormat="1" ht="50.25" customHeight="1">
      <c r="A85" s="25" t="s">
        <v>72</v>
      </c>
      <c r="B85" s="17" t="s">
        <v>108</v>
      </c>
      <c r="C85" s="48">
        <v>47300</v>
      </c>
      <c r="D85" s="48">
        <v>47300</v>
      </c>
      <c r="E85" s="9">
        <v>47300</v>
      </c>
    </row>
    <row r="86" spans="1:5" s="1" customFormat="1" ht="45" customHeight="1">
      <c r="A86" s="34" t="s">
        <v>123</v>
      </c>
      <c r="B86" s="17" t="s">
        <v>119</v>
      </c>
      <c r="C86" s="48">
        <v>38500</v>
      </c>
      <c r="D86" s="48">
        <v>38500</v>
      </c>
      <c r="E86" s="9">
        <v>38500</v>
      </c>
    </row>
    <row r="87" spans="1:5" s="1" customFormat="1" ht="63" customHeight="1">
      <c r="A87" s="34" t="s">
        <v>42</v>
      </c>
      <c r="B87" s="17" t="s">
        <v>109</v>
      </c>
      <c r="C87" s="48">
        <v>2500</v>
      </c>
      <c r="D87" s="48">
        <v>2500</v>
      </c>
      <c r="E87" s="9">
        <v>2500</v>
      </c>
    </row>
    <row r="88" spans="1:5" s="24" customFormat="1" ht="39" customHeight="1">
      <c r="A88" s="35" t="s">
        <v>124</v>
      </c>
      <c r="B88" s="17" t="s">
        <v>110</v>
      </c>
      <c r="C88" s="48">
        <v>26100</v>
      </c>
      <c r="D88" s="48">
        <v>26100</v>
      </c>
      <c r="E88" s="9">
        <v>26100</v>
      </c>
    </row>
    <row r="89" spans="1:5" s="1" customFormat="1" ht="37.5" customHeight="1">
      <c r="A89" s="34" t="s">
        <v>44</v>
      </c>
      <c r="B89" s="17" t="s">
        <v>111</v>
      </c>
      <c r="C89" s="48">
        <v>3878400</v>
      </c>
      <c r="D89" s="48">
        <v>0</v>
      </c>
      <c r="E89" s="9">
        <v>0</v>
      </c>
    </row>
    <row r="90" spans="1:5" s="1" customFormat="1" ht="50.25" customHeight="1">
      <c r="A90" s="34" t="s">
        <v>58</v>
      </c>
      <c r="B90" s="17" t="s">
        <v>112</v>
      </c>
      <c r="C90" s="48">
        <v>183000</v>
      </c>
      <c r="D90" s="48">
        <v>183000</v>
      </c>
      <c r="E90" s="9">
        <v>183000</v>
      </c>
    </row>
    <row r="91" spans="1:5" s="1" customFormat="1" ht="36" customHeight="1">
      <c r="A91" s="34" t="s">
        <v>57</v>
      </c>
      <c r="B91" s="17" t="s">
        <v>113</v>
      </c>
      <c r="C91" s="48">
        <v>770340</v>
      </c>
      <c r="D91" s="48">
        <v>775620</v>
      </c>
      <c r="E91" s="9">
        <v>775620</v>
      </c>
    </row>
    <row r="92" spans="1:5" s="1" customFormat="1" ht="48" customHeight="1">
      <c r="A92" s="34" t="s">
        <v>38</v>
      </c>
      <c r="B92" s="17" t="s">
        <v>114</v>
      </c>
      <c r="C92" s="48">
        <v>440100</v>
      </c>
      <c r="D92" s="48">
        <v>444600</v>
      </c>
      <c r="E92" s="9">
        <v>461700</v>
      </c>
    </row>
    <row r="93" spans="1:5" s="1" customFormat="1" ht="48.75" customHeight="1">
      <c r="A93" s="34" t="s">
        <v>67</v>
      </c>
      <c r="B93" s="17" t="s">
        <v>115</v>
      </c>
      <c r="C93" s="48">
        <v>4200</v>
      </c>
      <c r="D93" s="48">
        <v>12900</v>
      </c>
      <c r="E93" s="9">
        <v>1700</v>
      </c>
    </row>
    <row r="94" spans="1:5" s="1" customFormat="1" ht="48.75" customHeight="1">
      <c r="A94" s="34" t="s">
        <v>170</v>
      </c>
      <c r="B94" s="17" t="s">
        <v>171</v>
      </c>
      <c r="C94" s="66">
        <v>1484300</v>
      </c>
      <c r="D94" s="66">
        <v>1484300</v>
      </c>
      <c r="E94" s="62">
        <v>1484300</v>
      </c>
    </row>
    <row r="95" spans="1:5" s="1" customFormat="1" ht="27.75" customHeight="1">
      <c r="A95" s="34" t="s">
        <v>178</v>
      </c>
      <c r="B95" s="17" t="s">
        <v>179</v>
      </c>
      <c r="C95" s="66">
        <v>59000</v>
      </c>
      <c r="D95" s="66">
        <v>0</v>
      </c>
      <c r="E95" s="62">
        <v>0</v>
      </c>
    </row>
    <row r="96" spans="1:5" s="1" customFormat="1" ht="39.75" customHeight="1">
      <c r="A96" s="34" t="s">
        <v>68</v>
      </c>
      <c r="B96" s="17" t="s">
        <v>116</v>
      </c>
      <c r="C96" s="48">
        <v>320200</v>
      </c>
      <c r="D96" s="48">
        <v>324200</v>
      </c>
      <c r="E96" s="9">
        <v>310800</v>
      </c>
    </row>
    <row r="97" spans="1:5" ht="12.75">
      <c r="A97" s="63" t="s">
        <v>6</v>
      </c>
      <c r="B97" s="17"/>
      <c r="C97" s="48">
        <f>C98</f>
        <v>388900</v>
      </c>
      <c r="D97" s="48">
        <f>D98</f>
        <v>0</v>
      </c>
      <c r="E97" s="9">
        <f>E98</f>
        <v>0</v>
      </c>
    </row>
    <row r="98" spans="1:5" ht="39" customHeight="1">
      <c r="A98" s="34" t="s">
        <v>35</v>
      </c>
      <c r="B98" s="17" t="s">
        <v>118</v>
      </c>
      <c r="C98" s="48">
        <v>388900</v>
      </c>
      <c r="D98" s="48"/>
      <c r="E98" s="9"/>
    </row>
    <row r="99" spans="1:5" ht="30.75" customHeight="1">
      <c r="A99" s="51" t="s">
        <v>172</v>
      </c>
      <c r="B99" s="21" t="s">
        <v>173</v>
      </c>
      <c r="C99" s="67">
        <f aca="true" t="shared" si="2" ref="C99:E100">C100</f>
        <v>-162256.35</v>
      </c>
      <c r="D99" s="67">
        <f t="shared" si="2"/>
        <v>0</v>
      </c>
      <c r="E99" s="52">
        <f t="shared" si="2"/>
        <v>0</v>
      </c>
    </row>
    <row r="100" spans="1:5" ht="27" customHeight="1">
      <c r="A100" s="51" t="s">
        <v>174</v>
      </c>
      <c r="B100" s="21" t="s">
        <v>175</v>
      </c>
      <c r="C100" s="67">
        <f t="shared" si="2"/>
        <v>-162256.35</v>
      </c>
      <c r="D100" s="67">
        <f t="shared" si="2"/>
        <v>0</v>
      </c>
      <c r="E100" s="52">
        <f t="shared" si="2"/>
        <v>0</v>
      </c>
    </row>
    <row r="101" spans="1:5" ht="30.75" customHeight="1">
      <c r="A101" s="53" t="s">
        <v>176</v>
      </c>
      <c r="B101" s="21" t="s">
        <v>177</v>
      </c>
      <c r="C101" s="67">
        <v>-162256.35</v>
      </c>
      <c r="D101" s="67">
        <v>0</v>
      </c>
      <c r="E101" s="52">
        <v>0</v>
      </c>
    </row>
    <row r="102" ht="17.25" customHeight="1">
      <c r="A102" s="37"/>
    </row>
  </sheetData>
  <sheetProtection/>
  <mergeCells count="4">
    <mergeCell ref="B1:C1"/>
    <mergeCell ref="D1:E1"/>
    <mergeCell ref="C2:E2"/>
    <mergeCell ref="A3:E3"/>
  </mergeCells>
  <printOptions/>
  <pageMargins left="0.35433070866141736" right="0.15748031496062992" top="0.1968503937007874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2021-03-13T08:37:42Z</cp:lastPrinted>
  <dcterms:created xsi:type="dcterms:W3CDTF">2007-11-14T13:29:26Z</dcterms:created>
  <dcterms:modified xsi:type="dcterms:W3CDTF">2021-03-13T08:39:56Z</dcterms:modified>
  <cp:category/>
  <cp:version/>
  <cp:contentType/>
  <cp:contentStatus/>
</cp:coreProperties>
</file>