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4235" windowHeight="8190" tabRatio="805" activeTab="0"/>
  </bookViews>
  <sheets>
    <sheet name="2022 (27.12) Р" sheetId="1" r:id="rId1"/>
  </sheets>
  <definedNames/>
  <calcPr fullCalcOnLoad="1"/>
</workbook>
</file>

<file path=xl/sharedStrings.xml><?xml version="1.0" encoding="utf-8"?>
<sst xmlns="http://schemas.openxmlformats.org/spreadsheetml/2006/main" count="316" uniqueCount="305">
  <si>
    <t>Наименование доходов</t>
  </si>
  <si>
    <t>Безвозмездные поступления</t>
  </si>
  <si>
    <t>Дотации от других бюджетов бюджетной системы Российской Федерации</t>
  </si>
  <si>
    <t>Субсидии бюджетам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</si>
  <si>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</si>
  <si>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переданных полномочий</t>
  </si>
  <si>
    <t>Иные межбюджетные трансферты</t>
  </si>
  <si>
    <t>Безвозмездные поступления от других бюджетов бюджетной системы Российской Федерации (областного бюджета)</t>
  </si>
  <si>
    <t>КОД ДОХОДА</t>
  </si>
  <si>
    <t>Налоги на прибыль, доходы</t>
  </si>
  <si>
    <t>Налоги на совокупный доход</t>
  </si>
  <si>
    <t>Государственная пошлина</t>
  </si>
  <si>
    <t>Штрафы, санкции, возмещения ущерба</t>
  </si>
  <si>
    <t>Платежи при пользовании природными ресурсами</t>
  </si>
  <si>
    <t>ДОХОДЫ, ВСЕГО</t>
  </si>
  <si>
    <t>Налоговые и неналоговые доходы</t>
  </si>
  <si>
    <t>Налоговые доходы</t>
  </si>
  <si>
    <t>Неналоговые доходы</t>
  </si>
  <si>
    <t>1 00 00000 00 0000 000</t>
  </si>
  <si>
    <t>1 08 00000 00 0000 000</t>
  </si>
  <si>
    <t>1 16 00000 00 0000 000</t>
  </si>
  <si>
    <t>1 12 01000 01 0000 120</t>
  </si>
  <si>
    <t>1 12 00000 00 0000 000</t>
  </si>
  <si>
    <t>1 11 05000 00 0000 120</t>
  </si>
  <si>
    <t xml:space="preserve"> 1 08 03010 01 1000 110</t>
  </si>
  <si>
    <t>1 01 02000 01 0000 110</t>
  </si>
  <si>
    <t>1 01 02010 01 0000 110</t>
  </si>
  <si>
    <t xml:space="preserve"> 1 05 00000 00 0000 110</t>
  </si>
  <si>
    <t xml:space="preserve"> 1 08 03000 01 0000 110</t>
  </si>
  <si>
    <t>1 11 00000 00 0000 000</t>
  </si>
  <si>
    <t>1 11 05010 00 0000 120</t>
  </si>
  <si>
    <t>1 01 00000 00 0000 000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</si>
  <si>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 соглашениями.</t>
  </si>
  <si>
    <t>Дотации на выравнивание  бюджетной обеспеченности  муниципальных районов.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</si>
  <si>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</si>
  <si>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Субвенции бюджетам муниципальных районов на возмещение затрат по содержанию штатных единиц, осуществляющих переданные отдельные государственные полномочия области</t>
  </si>
  <si>
    <t>Субвенции бюджетам муниципальных районов  на  осуществление  государственных полномочий по расчету и предоставлению дотаций на выравнивание бюджетной обеспеченности поселений.</t>
  </si>
  <si>
    <t>Субвенции бюджетам муниципальных районов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</si>
  <si>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Субвенции бюджетам муниципальных районов 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</si>
  <si>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</si>
  <si>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 приемному родителю 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</si>
  <si>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</si>
  <si>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</si>
  <si>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</si>
  <si>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1 03 00000 00 0000 000</t>
  </si>
  <si>
    <t>1 03 02000 01 0000 110</t>
  </si>
  <si>
    <t xml:space="preserve"> 1 03 02230 01 0000 110</t>
  </si>
  <si>
    <t xml:space="preserve"> 1 03 02240 01 0000 110</t>
  </si>
  <si>
    <t>1 03 02250 01 0000 110</t>
  </si>
  <si>
    <t xml:space="preserve"> 1 03 02260 01 0000 110</t>
  </si>
  <si>
    <t xml:space="preserve"> Субсидии бюджетам муниципальных районов   на софинансирование расходов  муниципальных казенных, бюджетных и автономных  учреждений по  приобретению коммунальных услуг</t>
  </si>
  <si>
    <t>14 03 18 2 00 72300 520</t>
  </si>
  <si>
    <t>1 11 09045 05 0000 120</t>
  </si>
  <si>
    <t>1 11 09000 00 0000 120</t>
  </si>
  <si>
    <t xml:space="preserve">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</t>
  </si>
  <si>
    <t>Субвенции бюджетам муниципальных районов на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</si>
  <si>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Субсидии бюджетам  муниципальных районов на на формирование муниципальных дорожных фондов</t>
  </si>
  <si>
    <t>рублей</t>
  </si>
  <si>
    <t>Приложение 1</t>
  </si>
  <si>
    <t xml:space="preserve"> 1 05 01000 00 0000 110</t>
  </si>
  <si>
    <t xml:space="preserve"> 1 05 01010 01 0000 110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</si>
  <si>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</si>
  <si>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</si>
  <si>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 xml:space="preserve">Субвенции бюджетам муниципальных районов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
</t>
  </si>
  <si>
    <t>01 13 91 9 00 59300 530</t>
  </si>
  <si>
    <t>Субвенции бюджетам муниципальных районов на осуществление отдельных государственных полномочий в сфере государственной регистрации актов гражданского состояния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</si>
  <si>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</si>
  <si>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 xml:space="preserve"> 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</si>
  <si>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 1 11 05013 05 0000 120</t>
  </si>
  <si>
    <t>Субвенции бюджетам муниципальных районов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</si>
  <si>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1 12 01010 01 6000 120</t>
  </si>
  <si>
    <t>1 12 01030 01 6000 120</t>
  </si>
  <si>
    <t xml:space="preserve">Акцизы по подакцизным товарам (продукции), производимым на территории Российской Федерации
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</si>
  <si>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</si>
  <si>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</si>
  <si>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</si>
  <si>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</si>
  <si>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</si>
  <si>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Налог, взимаемый в связи с применением упрощенной системы налогообложения
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</si>
  <si>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</si>
  <si>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</si>
  <si>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Доходы от использования имущества, находящегося в государственной и 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</si>
  <si>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</si>
  <si>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</si>
  <si>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</si>
  <si>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</si>
  <si>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</si>
  <si>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Плата за негативное воздействие на окружающую среду
</t>
  </si>
  <si>
    <t xml:space="preserve">Плата за выбросы загрязняющих веществ в атмосферный воздух стационарными объектами
</t>
  </si>
  <si>
    <t xml:space="preserve">Плата за сбросы загрязняющих веществ в водные объекты
</t>
  </si>
  <si>
    <t>2 02 10000 00 0000 150</t>
  </si>
  <si>
    <t>2 02 15001 05 0000 150</t>
  </si>
  <si>
    <t>2 02 20000 00 0000 150</t>
  </si>
  <si>
    <t>2 02 29999 00 0000 150</t>
  </si>
  <si>
    <t>2 02 29999 05 7151 150</t>
  </si>
  <si>
    <t>2 02 29999 05 7208 150</t>
  </si>
  <si>
    <t>2 02 29999 05 7212 150</t>
  </si>
  <si>
    <t>2 02 29999 05 7230 150</t>
  </si>
  <si>
    <t>2 02 30021 05 0000 150</t>
  </si>
  <si>
    <t>2 02 30024 00 0000 150</t>
  </si>
  <si>
    <t>2 02 30024 05 7004 150</t>
  </si>
  <si>
    <t>2 02 30024 05 7006 150</t>
  </si>
  <si>
    <t>2 02 30024 05 7010 150</t>
  </si>
  <si>
    <t>2 02 30024 05 7028 150</t>
  </si>
  <si>
    <t>2 02 30024 05 7050 150</t>
  </si>
  <si>
    <t>2 02 30024 05 7057 150</t>
  </si>
  <si>
    <t>2 02 30024 05 7065 150</t>
  </si>
  <si>
    <t>2 02 30024 05 7072 150</t>
  </si>
  <si>
    <t>2 02 30027 05 0000 150</t>
  </si>
  <si>
    <t>2 02 30029 05 0000 150</t>
  </si>
  <si>
    <t>2 02 35082 05 0000 150</t>
  </si>
  <si>
    <t>2 02 35118 05 0000 150</t>
  </si>
  <si>
    <t>2 02 35120 05 0000 150</t>
  </si>
  <si>
    <t>2 02 35930 05 0000 150</t>
  </si>
  <si>
    <t>111 05035 05 0000 120</t>
  </si>
  <si>
    <t>2 02 40014 05 0000 15\0</t>
  </si>
  <si>
    <t>1 01 02040 01 0000 110</t>
  </si>
  <si>
    <t>111 05030 00 0000 120</t>
  </si>
  <si>
    <t>14 01 18 2 00 71200 510</t>
  </si>
  <si>
    <t>07 02 02 5 00 72080 520</t>
  </si>
  <si>
    <t>04 09 11 0 00 71510 520</t>
  </si>
  <si>
    <t>Прочие субсидии</t>
  </si>
  <si>
    <t>14 03 18 2 00 70100 530</t>
  </si>
  <si>
    <t>01 13 18 2 00 70280 530</t>
  </si>
  <si>
    <t>01 13 18 00 03 70650 530</t>
  </si>
  <si>
    <t>04 05 16 1 00 70720 530</t>
  </si>
  <si>
    <t>07 02 02 5 00 70040 530</t>
  </si>
  <si>
    <t>07 02 02 5 00 70630 530</t>
  </si>
  <si>
    <t>07 02 02 1 00 70570 530</t>
  </si>
  <si>
    <t>07 02 02 1 00 70500 530</t>
  </si>
  <si>
    <t>07 02 02 5 00 70060 530</t>
  </si>
  <si>
    <t>10 04 02 5 00 70010 530</t>
  </si>
  <si>
    <t>10 04 02 4 00 N0821 530</t>
  </si>
  <si>
    <t>10 04 02 5 00 70130 530</t>
  </si>
  <si>
    <t>02 03 18 2 00 51180 530</t>
  </si>
  <si>
    <t>01 05 92 0 00 51200 530</t>
  </si>
  <si>
    <t>Субвенции бюджетам муниципальных районов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</si>
  <si>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1 16 01000 01 0000 140</t>
  </si>
  <si>
    <t>1 16 10000 00 0000 140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</si>
  <si>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</si>
  <si>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1 16 01203 01 0000 140</t>
  </si>
  <si>
    <t>1 16 11050 01 0000 140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</si>
  <si>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</si>
  <si>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Платежи в целях возмещения причиненного ущерба (убытков)
</t>
  </si>
  <si>
    <t xml:space="preserve">Платежи, уплачиваемые в целях возмещения вреда
</t>
  </si>
  <si>
    <t>1 16 11000 01 0000 140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</si>
  <si>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</si>
  <si>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</si>
  <si>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</si>
  <si>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</si>
  <si>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</si>
  <si>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</si>
  <si>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\ 
2 02 20299 00 0000 150</t>
  </si>
  <si>
    <t>05 01 92 0 F3 67483 520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</si>
  <si>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</si>
  <si>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
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</si>
  <si>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</si>
  <si>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
2 02 20302 00 0000 150</t>
  </si>
  <si>
    <t>05 01 92 0 F3 67484 520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</si>
  <si>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</si>
  <si>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
2 02 20302 05 0000 150</t>
  </si>
  <si>
    <t>07 02 02 1 Е1 70020 530</t>
  </si>
  <si>
    <t xml:space="preserve">Субвенции бюджетам муниципальных районов на обеспечение деятельности центров образования цифрового и гуманитарного профилей в общеобразовательных муниципальных организациях области </t>
  </si>
  <si>
    <t>2 02 30024 05 7002 150</t>
  </si>
  <si>
    <t>Единый сельскохозяйственный налог</t>
  </si>
  <si>
    <t>1 05 03010 01 0000 100</t>
  </si>
  <si>
    <t>1 05 03010 00 0000 100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</si>
  <si>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</si>
  <si>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</si>
  <si>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1 05 04020 02 0000 100</t>
  </si>
  <si>
    <t>1 05 04000 02 0000 100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</si>
  <si>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</si>
  <si>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</si>
  <si>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</t>
  </si>
  <si>
    <t>1 14 06000 00 0000 000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</si>
  <si>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</si>
  <si>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</si>
  <si>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</si>
  <si>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</si>
  <si>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1 16 01193 01 0000 140</t>
  </si>
  <si>
    <t>1 16 01083 01 0000 140</t>
  </si>
  <si>
    <t>1 16 01123 01 0000 140</t>
  </si>
  <si>
    <t>1 16 10123 01 0000 140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</si>
  <si>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</si>
  <si>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</si>
  <si>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</si>
  <si>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</si>
  <si>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</si>
  <si>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878 (охотн)</t>
  </si>
  <si>
    <t>917(загс)</t>
  </si>
  <si>
    <t>188(умвд-2;2,1;2,2,08)  300(адм-21;22;23)  846(прир-155,3;164,3;145,4)</t>
  </si>
  <si>
    <t>917 (Загс)</t>
  </si>
  <si>
    <t>916(Адм губ)</t>
  </si>
  <si>
    <t>07 02 02 5 00 72120 520</t>
  </si>
  <si>
    <t>07 02 02 1 00 R3041 520</t>
  </si>
  <si>
    <t>07 02 02 1 00 53031 530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</si>
  <si>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</si>
  <si>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</si>
  <si>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</si>
  <si>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2 02 25304 05 0000 150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</si>
  <si>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</si>
  <si>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2 02 35303 05 0000 150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</si>
  <si>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(истоником финансового обеспечения которых является иной межбюджетный трансферт из федерального бюджета)
</t>
  </si>
  <si>
    <t>07 02  02 1 Е1 71370  540</t>
  </si>
  <si>
    <t xml:space="preserve"> Иные межбюджетные трансферты бюджетам муниципальных районов и городского округа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                                                                                             </t>
  </si>
  <si>
    <t>2 02 49999 05 7137 150</t>
  </si>
  <si>
    <t>07 02  02 1 Е4 71380  540</t>
  </si>
  <si>
    <t xml:space="preserve"> Иные межбюджетные трансферты бюджетам муниципальных районов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</si>
  <si>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2 02 49999 05 7138 150</t>
  </si>
  <si>
    <t>к  решению Думы Поддорского муниципального района  "О бюджете Поддорского муниципального района на 2022 год и на плановый период 2023 и 2024 годов"</t>
  </si>
  <si>
    <t>Прогнозируемые поступления доходов в бюджет Поддорского муниципального района на 2022 год  и на плановый период 2023 и 2024 годов</t>
  </si>
  <si>
    <t>11 02 05 1 Р5 52281 520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</si>
  <si>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</si>
  <si>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>2 02 25228 05 0000 150</t>
  </si>
  <si>
    <t xml:space="preserve">Субсидии бюджетам на оснащение объектов спортивной инфраструктуры спортивно-технологическим оборудованием
</t>
  </si>
  <si>
    <t>2 02 25228 00 0000 150</t>
  </si>
  <si>
    <t>08 01 03 2 А2 55195 521</t>
  </si>
  <si>
    <t>08 01 03 2 А2 55196 521</t>
  </si>
  <si>
    <t>08 01 03 2 00 R5191 521</t>
  </si>
  <si>
    <t xml:space="preserve"> Субсидии бюджетам муниципальных районов   на поддержку отрасли культуры</t>
  </si>
  <si>
    <t>2 02 25519 05 0000 150</t>
  </si>
  <si>
    <t>08 01 03 2 00 R4670 520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</si>
  <si>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</si>
  <si>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2 02 25467 00 0000 150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</si>
  <si>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</si>
  <si>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2 02 25467 05 0000 150</t>
  </si>
  <si>
    <t>08 01 03 2 А1 55130 520</t>
  </si>
  <si>
    <t>Субсидии бюджетам на развитие сети учреждений культурно-досугового типа</t>
  </si>
  <si>
    <t>Субсидии бюджетам муниципальных районов на развитие сети учреждений культурно-досугового типа</t>
  </si>
  <si>
    <t>2 02 25513 05 0000 150</t>
  </si>
  <si>
    <t>2 02 25513 00 0000 150</t>
  </si>
  <si>
    <t>07 02  02 1 00 72380  540</t>
  </si>
  <si>
    <t>2 02 49999 05 7238 150</t>
  </si>
  <si>
    <t xml:space="preserve"> Иные межбюджетные трансферты  бюджетам муниципальных районов, муниципальных округов Новгородской области  на организацию бесплатной перевозки обучающихся общеобразовательных организаций</t>
  </si>
  <si>
    <t>14 03 18 2 00 71410 540</t>
  </si>
  <si>
    <t xml:space="preserve"> 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</si>
  <si>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2 02 49999 05 7141 150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</si>
  <si>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</si>
  <si>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07 01  02 1 00 76190  540</t>
  </si>
  <si>
    <t>2 02 49999 05 7619 150</t>
  </si>
  <si>
    <t>Иные межбюджетные трансферты  бюджетам муниципальных районов, муниципальных округов, городского округа Новгородской области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</si>
  <si>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</si>
  <si>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</si>
  <si>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</si>
  <si>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</si>
  <si>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</si>
  <si>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2 19 60010 05 0000 150</t>
  </si>
  <si>
    <t>08 01 03 2 А1 N5130 520</t>
  </si>
  <si>
    <t>01 13 29 1 00 77050 520</t>
  </si>
  <si>
    <t xml:space="preserve">Субсидии бюджетам муниципальных районов, муниципальных округов, городского округа Новгородской области на реализацию местных инициатив в рамках приоритетного регионального проекта "Наш выбор" </t>
  </si>
  <si>
    <t>Прочие безвозмездные поступления</t>
  </si>
  <si>
    <t>2 07 00000 00 0000 000</t>
  </si>
  <si>
    <t>Прочие безвозмездные поступления в бюджеты</t>
  </si>
  <si>
    <t>Прочие безвозмездные поступления в бюджеты муниципальных районов</t>
  </si>
  <si>
    <t>2 02 29999 05 7705 150</t>
  </si>
  <si>
    <t>2 07 05030 05 0000 150</t>
  </si>
  <si>
    <t>2 07 00000 05 0000 150</t>
  </si>
  <si>
    <t>2 02 30024 05 7066 150</t>
  </si>
  <si>
    <t>05 03 05  6 00 70660 530</t>
  </si>
  <si>
    <t xml:space="preserve">Субвенции бюджетам муниципальных районов, муниципальных округов и городского округа Новгородской области на осуществление отдельных государственных полномочий в области увековечения памяти погибших при защите Отечества на 2022 год </t>
  </si>
  <si>
    <t>07 01  02 1 00 76220  540</t>
  </si>
  <si>
    <t>2 02 49999 05 7622 150</t>
  </si>
  <si>
    <t xml:space="preserve">Иные межбюджетные трансферты  бюджетам муниципальных районов, муниципальных округов, городского округа Новгородской области на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 </t>
  </si>
  <si>
    <t>05 02 06 1 00 72370 520</t>
  </si>
  <si>
    <t>04 12 92 0 00 77030 540</t>
  </si>
  <si>
    <t>Иные межбюджетные трансферты бюджетам муниципальных районов, муниципальных округов и городского округа  Новгородской области по итогам ежегодного рейтинга социально-экономического развития</t>
  </si>
  <si>
    <t>Субсидии бюджетам муниципальных районов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Новгородской области "Улучшение жилищных условий граждан и повышение качества жилищно-коммунальных услуг в Новгородской области на 2019-2024 годы»"</t>
  </si>
  <si>
    <t>2 02 29999 05 7237 150</t>
  </si>
  <si>
    <t>2 02 49999 05 7703 150</t>
  </si>
  <si>
    <t>06 05  13 5 00 76210  540</t>
  </si>
  <si>
    <t xml:space="preserve">Иные межбюджетные трансферты бюджетам муниципальных районов, муниципальных округов, городских поселений и городского округа на финансовое обеспечение затрат по созданию и (или) содержанию мест (площадок) накопления твердых коммунальных отходов </t>
  </si>
  <si>
    <t>2 02 49999 05 7621 150</t>
  </si>
  <si>
    <t>14 03 92 0 00 72360 540</t>
  </si>
  <si>
    <t>Иные межбюджетные трансферты бюджетам муниципальных районов, муниципальных округов, городского округа Новгородской области на реализацию муниципальных проектов, реализуемых в рамках кластеров</t>
  </si>
  <si>
    <t>2 02 49999 05 7236 150</t>
  </si>
  <si>
    <t>2 02 49999 05 7704 150</t>
  </si>
  <si>
    <t>14 03 18 2 00 77040 540</t>
  </si>
  <si>
    <t>Иные межбюджетные трансферты бюджетам муниципальных районов, муниципальных округов, городского округа Новгородской области, обеспечивающих создание благоприятных условий для применения физическими лицами специального налогового режима "Налог на профессиональный доход"</t>
  </si>
  <si>
    <t>2 02 49999 05 7266 150</t>
  </si>
  <si>
    <t>Иные межбюджетные трансферты  бюджетам муниципальных районов, муниципальных округов Новгородской области  на создание условий для обеспечения жителей отдаленных и (или) труднодоступных населенных пунктов Новгородской области услугами торговли посредством мобильных торговых объектов, обеспечивающих доставку и реализацию товаров</t>
  </si>
  <si>
    <t>04 12  33 4 00 72660  540</t>
  </si>
  <si>
    <t>07 03 02 5 00 71640 530</t>
  </si>
  <si>
    <t>07 09 18 3 00 71340 540</t>
  </si>
  <si>
    <t xml:space="preserve">Иные межбюджетные трансферты бюджетам муниципальных районов на организацию дополнительного профессионального образования и участие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</si>
  <si>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>2 02 49999 05 7134 150</t>
  </si>
  <si>
    <t>Субвенции бюджетам муниципальных районов на осуществление отдельных государственных полномочий по оказанию мер социальной поддержки обучающимся муниципальных образовательных организаций, связанных с реализацией указа Губернатора Новгородской области от 11.10.2022 № 584 «О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Федерации, и членов их семей»</t>
  </si>
  <si>
    <t>2 02 30024 05 7164 150</t>
  </si>
  <si>
    <t>07 09 0210075320 540</t>
  </si>
  <si>
    <t>2 02 49999 05 7532 150</t>
  </si>
  <si>
    <t>Иные межбюджетные трансферты  бюджетам муниципальных районов, муниципальных округов Новгородской области  на выплату стипендии обучающимся, заключившим договор о целевом обучении по образовательным программам высшего образования по направлению "Педагогическое образование"</t>
  </si>
  <si>
    <t xml:space="preserve"> 1 05 01021 01 0000 110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</si>
  <si>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</si>
  <si>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</si>
  <si>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</si>
  <si>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</si>
  <si>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</si>
  <si>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</si>
  <si>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</si>
  <si>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</si>
  <si>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</si>
  <si>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</si>
  <si>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1 16 07010 05 0000 140</t>
  </si>
  <si>
    <t>2 02 49999 05 7267 150</t>
  </si>
  <si>
    <t>07 01 0250072670 540</t>
  </si>
  <si>
    <t>Иные межбюджетные трансферты на обеспечение расходных обязательств, связанных с реализацией Указа Губернатора Новгородской  области от 11.10.2022 №584 «О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Федерации, и членов их семей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</si>
</sst>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_р_."/>
    <numFmt numFmtId="179" formatCode="#,##0_р_."/>
    <numFmt numFmtId="180" formatCode="#,##0.00&quot;р.&quot;"/>
  </numFmts>
  <fonts count="55">
    <font>
      <sz val="10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5"/>
      <name val="Times New Roman"/>
      <family val="1"/>
    </font>
    <font>
      <sz val="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53" applyNumberFormat="1" applyFont="1" applyFill="1" applyBorder="1" applyAlignment="1" applyProtection="1">
      <alignment horizontal="left" vertical="top" wrapText="1"/>
      <protection/>
    </xf>
    <xf numFmtId="0" fontId="5" fillId="0" borderId="12" xfId="53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justify" wrapText="1"/>
    </xf>
    <xf numFmtId="1" fontId="6" fillId="0" borderId="10" xfId="0" applyNumberFormat="1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 vertical="justify" wrapText="1"/>
    </xf>
    <xf numFmtId="172" fontId="7" fillId="0" borderId="1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left"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justify" wrapText="1"/>
    </xf>
    <xf numFmtId="1" fontId="12" fillId="0" borderId="10" xfId="0" applyNumberFormat="1" applyFont="1" applyFill="1" applyBorder="1" applyAlignment="1">
      <alignment horizontal="left" wrapText="1"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177" fontId="13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vertical="justify" wrapText="1"/>
    </xf>
    <xf numFmtId="4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justify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 wrapText="1"/>
    </xf>
    <xf numFmtId="0" fontId="16" fillId="0" borderId="0" xfId="0" applyFont="1" applyAlignment="1">
      <alignment/>
    </xf>
    <xf numFmtId="4" fontId="1" fillId="0" borderId="11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justify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1">
      <selection activeCell="K66" sqref="K66"/>
    </sheetView>
  </sheetViews>
  <sheetFormatPr defaultColWidth="9.00390625" defaultRowHeight="12.75"/>
  <cols>
    <col min="1" max="1" width="0.6171875" style="58" customWidth="1"/>
    <col min="2" max="2" width="46.875" style="44" customWidth="1"/>
    <col min="3" max="3" width="16.375" style="2" customWidth="1"/>
    <col min="4" max="4" width="12.875" style="12" customWidth="1"/>
    <col min="5" max="5" width="13.375" style="12" customWidth="1"/>
    <col min="6" max="6" width="12.875" style="12" customWidth="1"/>
  </cols>
  <sheetData>
    <row r="1" spans="2:6" ht="12.75" customHeight="1">
      <c r="B1" s="33"/>
      <c r="C1" s="79"/>
      <c r="D1" s="79"/>
      <c r="E1" s="79" t="s">
        <v>58</v>
      </c>
      <c r="F1" s="79"/>
    </row>
    <row r="2" spans="2:6" ht="35.25" customHeight="1">
      <c r="B2" s="33"/>
      <c r="C2" s="27"/>
      <c r="D2" s="80" t="s">
        <v>209</v>
      </c>
      <c r="E2" s="80"/>
      <c r="F2" s="80"/>
    </row>
    <row r="3" spans="2:6" ht="30" customHeight="1">
      <c r="B3" s="81" t="s">
        <v>210</v>
      </c>
      <c r="C3" s="81"/>
      <c r="D3" s="81"/>
      <c r="E3" s="81"/>
      <c r="F3" s="81"/>
    </row>
    <row r="4" spans="2:6" ht="13.5" customHeight="1" thickBot="1">
      <c r="B4" s="34"/>
      <c r="C4" s="26"/>
      <c r="D4" s="3"/>
      <c r="E4" s="3"/>
      <c r="F4" s="3" t="s">
        <v>57</v>
      </c>
    </row>
    <row r="5" spans="1:6" ht="12.75" customHeight="1">
      <c r="A5" s="59"/>
      <c r="B5" s="35" t="s">
        <v>0</v>
      </c>
      <c r="C5" s="17" t="s">
        <v>8</v>
      </c>
      <c r="D5" s="5">
        <v>2022</v>
      </c>
      <c r="E5" s="5">
        <v>2023</v>
      </c>
      <c r="F5" s="5">
        <v>2024</v>
      </c>
    </row>
    <row r="6" spans="1:6" s="22" customFormat="1" ht="8.25">
      <c r="A6" s="60"/>
      <c r="B6" s="36">
        <v>1</v>
      </c>
      <c r="C6" s="23">
        <v>2</v>
      </c>
      <c r="D6" s="21">
        <v>3</v>
      </c>
      <c r="E6" s="21">
        <v>4</v>
      </c>
      <c r="F6" s="21">
        <v>5</v>
      </c>
    </row>
    <row r="7" spans="1:6" ht="12.75">
      <c r="A7" s="59"/>
      <c r="B7" s="13" t="s">
        <v>14</v>
      </c>
      <c r="C7" s="18"/>
      <c r="D7" s="6">
        <f>D8+D64</f>
        <v>206419638.34</v>
      </c>
      <c r="E7" s="6">
        <f>E8+E64</f>
        <v>117841197.56</v>
      </c>
      <c r="F7" s="6">
        <f>F8+F64</f>
        <v>118503780.56</v>
      </c>
    </row>
    <row r="8" spans="1:6" ht="10.5" customHeight="1">
      <c r="A8" s="59"/>
      <c r="B8" s="14" t="s">
        <v>15</v>
      </c>
      <c r="C8" s="19" t="s">
        <v>18</v>
      </c>
      <c r="D8" s="7">
        <f>D9+D35</f>
        <v>35257080</v>
      </c>
      <c r="E8" s="7">
        <f>E9+E35</f>
        <v>32116380</v>
      </c>
      <c r="F8" s="7">
        <f>F9+F35</f>
        <v>33169520</v>
      </c>
    </row>
    <row r="9" spans="1:6" ht="12.75" hidden="1">
      <c r="A9" s="59"/>
      <c r="B9" s="13" t="s">
        <v>16</v>
      </c>
      <c r="C9" s="20"/>
      <c r="D9" s="7">
        <f>D10+D16+D22+D32</f>
        <v>33864580</v>
      </c>
      <c r="E9" s="7">
        <f>E10+E16+E22+E32</f>
        <v>31019380</v>
      </c>
      <c r="F9" s="7">
        <f>F10+F16+F22+F32</f>
        <v>32122340</v>
      </c>
    </row>
    <row r="10" spans="1:6" s="1" customFormat="1" ht="12.75" hidden="1">
      <c r="A10" s="59"/>
      <c r="B10" s="37" t="s">
        <v>9</v>
      </c>
      <c r="C10" s="48" t="s">
        <v>31</v>
      </c>
      <c r="D10" s="8">
        <f>D11</f>
        <v>25386700</v>
      </c>
      <c r="E10" s="8">
        <f>E11</f>
        <v>23587580</v>
      </c>
      <c r="F10" s="8">
        <f>F11</f>
        <v>24032260</v>
      </c>
    </row>
    <row r="11" spans="1:6" ht="12.75" customHeight="1" hidden="1">
      <c r="A11" s="59"/>
      <c r="B11" s="30" t="s">
        <v>146</v>
      </c>
      <c r="C11" s="48" t="s">
        <v>25</v>
      </c>
      <c r="D11" s="9">
        <f>D12+D13+D14+D15</f>
        <v>25386700</v>
      </c>
      <c r="E11" s="9">
        <f>E12+E13+E14+E15</f>
        <v>23587580</v>
      </c>
      <c r="F11" s="9">
        <f>F12+F13+F14+F15</f>
        <v>24032260</v>
      </c>
    </row>
    <row r="12" spans="1:6" ht="56.25" customHeight="1" hidden="1">
      <c r="A12" s="59">
        <v>182</v>
      </c>
      <c r="B12" s="31" t="s">
        <v>147</v>
      </c>
      <c r="C12" s="48" t="s">
        <v>26</v>
      </c>
      <c r="D12" s="7">
        <v>25100000</v>
      </c>
      <c r="E12" s="7">
        <v>23565080</v>
      </c>
      <c r="F12" s="7">
        <v>24007060</v>
      </c>
    </row>
    <row r="13" spans="1:6" ht="56.25" customHeight="1" hidden="1">
      <c r="A13" s="59"/>
      <c r="B13" s="31" t="s">
        <v>291</v>
      </c>
      <c r="C13" s="48" t="s">
        <v>292</v>
      </c>
      <c r="D13" s="7">
        <v>44300</v>
      </c>
      <c r="E13" s="7">
        <v>0</v>
      </c>
      <c r="F13" s="7">
        <v>0</v>
      </c>
    </row>
    <row r="14" spans="1:6" ht="33" customHeight="1" hidden="1">
      <c r="A14" s="59"/>
      <c r="B14" s="31" t="s">
        <v>293</v>
      </c>
      <c r="C14" s="48" t="s">
        <v>294</v>
      </c>
      <c r="D14" s="7">
        <v>201400</v>
      </c>
      <c r="E14" s="7">
        <v>0</v>
      </c>
      <c r="F14" s="7">
        <v>0</v>
      </c>
    </row>
    <row r="15" spans="1:6" ht="69" customHeight="1" hidden="1">
      <c r="A15" s="59">
        <v>182</v>
      </c>
      <c r="B15" s="31" t="s">
        <v>148</v>
      </c>
      <c r="C15" s="48" t="s">
        <v>116</v>
      </c>
      <c r="D15" s="7">
        <v>41000</v>
      </c>
      <c r="E15" s="7">
        <v>22500</v>
      </c>
      <c r="F15" s="7">
        <v>25200</v>
      </c>
    </row>
    <row r="16" spans="1:6" ht="24" customHeight="1" hidden="1">
      <c r="A16" s="59"/>
      <c r="B16" s="82" t="s">
        <v>73</v>
      </c>
      <c r="C16" s="48" t="s">
        <v>44</v>
      </c>
      <c r="D16" s="7">
        <f>D17</f>
        <v>3823880</v>
      </c>
      <c r="E16" s="7">
        <f>E17</f>
        <v>3831200</v>
      </c>
      <c r="F16" s="7">
        <f>F17</f>
        <v>3910680</v>
      </c>
    </row>
    <row r="17" spans="1:6" ht="24" customHeight="1" hidden="1">
      <c r="A17" s="59"/>
      <c r="B17" s="82" t="s">
        <v>72</v>
      </c>
      <c r="C17" s="48" t="s">
        <v>45</v>
      </c>
      <c r="D17" s="7">
        <f>SUM(D18:D21)</f>
        <v>3823880</v>
      </c>
      <c r="E17" s="7">
        <f>SUM(E18:E21)</f>
        <v>3831200</v>
      </c>
      <c r="F17" s="7">
        <f>SUM(F18:F21)</f>
        <v>3910680</v>
      </c>
    </row>
    <row r="18" spans="1:6" ht="55.5" customHeight="1" hidden="1">
      <c r="A18" s="59">
        <v>100</v>
      </c>
      <c r="B18" s="31" t="s">
        <v>74</v>
      </c>
      <c r="C18" s="48" t="s">
        <v>46</v>
      </c>
      <c r="D18" s="69">
        <v>1728890</v>
      </c>
      <c r="E18" s="69">
        <v>1714070</v>
      </c>
      <c r="F18" s="69">
        <v>1721820</v>
      </c>
    </row>
    <row r="19" spans="1:6" ht="58.5" customHeight="1" hidden="1">
      <c r="A19" s="59">
        <v>100</v>
      </c>
      <c r="B19" s="83" t="s">
        <v>75</v>
      </c>
      <c r="C19" s="48" t="s">
        <v>47</v>
      </c>
      <c r="D19" s="69">
        <v>9570</v>
      </c>
      <c r="E19" s="69">
        <v>9600</v>
      </c>
      <c r="F19" s="69">
        <v>9950</v>
      </c>
    </row>
    <row r="20" spans="1:6" ht="53.25" customHeight="1" hidden="1">
      <c r="A20" s="59">
        <v>100</v>
      </c>
      <c r="B20" s="83" t="s">
        <v>76</v>
      </c>
      <c r="C20" s="48" t="s">
        <v>48</v>
      </c>
      <c r="D20" s="69">
        <v>2302210</v>
      </c>
      <c r="E20" s="69">
        <v>2319930</v>
      </c>
      <c r="F20" s="69">
        <v>2399880</v>
      </c>
    </row>
    <row r="21" spans="1:6" ht="44.25" customHeight="1" hidden="1">
      <c r="A21" s="59">
        <v>100</v>
      </c>
      <c r="B21" s="31" t="s">
        <v>77</v>
      </c>
      <c r="C21" s="48" t="s">
        <v>49</v>
      </c>
      <c r="D21" s="69">
        <v>-216790</v>
      </c>
      <c r="E21" s="69">
        <v>-212400</v>
      </c>
      <c r="F21" s="69">
        <v>-220970</v>
      </c>
    </row>
    <row r="22" spans="1:6" ht="12.75" hidden="1">
      <c r="A22" s="59"/>
      <c r="B22" s="37" t="s">
        <v>10</v>
      </c>
      <c r="C22" s="48" t="s">
        <v>27</v>
      </c>
      <c r="D22" s="8">
        <f>D23+D28+D30</f>
        <v>4320000</v>
      </c>
      <c r="E22" s="8">
        <f>E23+E28+E30</f>
        <v>3311600</v>
      </c>
      <c r="F22" s="8">
        <f>F23+F28+F30</f>
        <v>3897400</v>
      </c>
    </row>
    <row r="23" spans="1:6" ht="25.5" customHeight="1" hidden="1">
      <c r="A23" s="59"/>
      <c r="B23" s="30" t="s">
        <v>78</v>
      </c>
      <c r="C23" s="48" t="s">
        <v>59</v>
      </c>
      <c r="D23" s="8">
        <f>D24+D26</f>
        <v>4285000</v>
      </c>
      <c r="E23" s="8">
        <f>E24+E26</f>
        <v>2927400</v>
      </c>
      <c r="F23" s="8">
        <f>F24+F26</f>
        <v>3503200</v>
      </c>
    </row>
    <row r="24" spans="1:6" ht="24" customHeight="1" hidden="1">
      <c r="A24" s="59">
        <v>182</v>
      </c>
      <c r="B24" s="31" t="s">
        <v>61</v>
      </c>
      <c r="C24" s="48" t="s">
        <v>60</v>
      </c>
      <c r="D24" s="9">
        <f>D25</f>
        <v>3240700</v>
      </c>
      <c r="E24" s="9">
        <f>E25</f>
        <v>2927400</v>
      </c>
      <c r="F24" s="9">
        <f>F25</f>
        <v>3503200</v>
      </c>
    </row>
    <row r="25" spans="1:6" ht="24.75" customHeight="1" hidden="1">
      <c r="A25" s="59"/>
      <c r="B25" s="31" t="s">
        <v>61</v>
      </c>
      <c r="C25" s="48" t="s">
        <v>62</v>
      </c>
      <c r="D25" s="9">
        <v>3240700</v>
      </c>
      <c r="E25" s="9">
        <v>2927400</v>
      </c>
      <c r="F25" s="9">
        <v>3503200</v>
      </c>
    </row>
    <row r="26" spans="1:6" ht="24.75" customHeight="1" hidden="1">
      <c r="A26" s="59"/>
      <c r="B26" s="31" t="s">
        <v>295</v>
      </c>
      <c r="C26" s="48" t="s">
        <v>296</v>
      </c>
      <c r="D26" s="9">
        <f>D27</f>
        <v>1044300</v>
      </c>
      <c r="E26" s="9">
        <f>E27</f>
        <v>0</v>
      </c>
      <c r="F26" s="9">
        <f>F27</f>
        <v>0</v>
      </c>
    </row>
    <row r="27" spans="1:6" ht="24.75" customHeight="1" hidden="1">
      <c r="A27" s="59"/>
      <c r="B27" s="31" t="s">
        <v>297</v>
      </c>
      <c r="C27" s="48" t="s">
        <v>290</v>
      </c>
      <c r="D27" s="9">
        <v>1044300</v>
      </c>
      <c r="E27" s="9"/>
      <c r="F27" s="9"/>
    </row>
    <row r="28" spans="1:6" ht="24.75" customHeight="1" hidden="1">
      <c r="A28" s="59">
        <v>182</v>
      </c>
      <c r="B28" s="38" t="s">
        <v>164</v>
      </c>
      <c r="C28" s="48" t="s">
        <v>166</v>
      </c>
      <c r="D28" s="9">
        <f>D29</f>
        <v>0</v>
      </c>
      <c r="E28" s="9">
        <f>E29</f>
        <v>130200</v>
      </c>
      <c r="F28" s="9">
        <f>F29</f>
        <v>130200</v>
      </c>
    </row>
    <row r="29" spans="1:6" ht="16.5" customHeight="1" hidden="1">
      <c r="A29" s="59"/>
      <c r="B29" s="38" t="s">
        <v>164</v>
      </c>
      <c r="C29" s="48" t="s">
        <v>165</v>
      </c>
      <c r="D29" s="9">
        <v>0</v>
      </c>
      <c r="E29" s="9">
        <v>130200</v>
      </c>
      <c r="F29" s="9">
        <v>130200</v>
      </c>
    </row>
    <row r="30" spans="1:6" ht="14.25" customHeight="1" hidden="1">
      <c r="A30" s="59">
        <v>182</v>
      </c>
      <c r="B30" s="14" t="s">
        <v>167</v>
      </c>
      <c r="C30" s="48" t="s">
        <v>170</v>
      </c>
      <c r="D30" s="9">
        <f>D31</f>
        <v>35000</v>
      </c>
      <c r="E30" s="9">
        <f>E31</f>
        <v>254000</v>
      </c>
      <c r="F30" s="9">
        <f>F31</f>
        <v>264000</v>
      </c>
    </row>
    <row r="31" spans="1:6" ht="22.5" customHeight="1" hidden="1">
      <c r="A31" s="59"/>
      <c r="B31" s="14" t="s">
        <v>168</v>
      </c>
      <c r="C31" s="48" t="s">
        <v>169</v>
      </c>
      <c r="D31" s="9">
        <v>35000</v>
      </c>
      <c r="E31" s="9">
        <v>254000</v>
      </c>
      <c r="F31" s="9">
        <v>264000</v>
      </c>
    </row>
    <row r="32" spans="1:6" ht="12.75" hidden="1">
      <c r="A32" s="59"/>
      <c r="B32" s="13" t="s">
        <v>11</v>
      </c>
      <c r="C32" s="48" t="s">
        <v>19</v>
      </c>
      <c r="D32" s="8">
        <f aca="true" t="shared" si="0" ref="D32:F33">D33</f>
        <v>334000</v>
      </c>
      <c r="E32" s="8">
        <f t="shared" si="0"/>
        <v>289000</v>
      </c>
      <c r="F32" s="8">
        <f t="shared" si="0"/>
        <v>282000</v>
      </c>
    </row>
    <row r="33" spans="1:6" ht="25.5" customHeight="1" hidden="1">
      <c r="A33" s="59">
        <v>182</v>
      </c>
      <c r="B33" s="31" t="s">
        <v>79</v>
      </c>
      <c r="C33" s="48" t="s">
        <v>28</v>
      </c>
      <c r="D33" s="9">
        <f t="shared" si="0"/>
        <v>334000</v>
      </c>
      <c r="E33" s="9">
        <f t="shared" si="0"/>
        <v>289000</v>
      </c>
      <c r="F33" s="9">
        <f t="shared" si="0"/>
        <v>282000</v>
      </c>
    </row>
    <row r="34" spans="1:6" ht="35.25" customHeight="1" hidden="1">
      <c r="A34" s="59"/>
      <c r="B34" s="31" t="s">
        <v>80</v>
      </c>
      <c r="C34" s="48" t="s">
        <v>24</v>
      </c>
      <c r="D34" s="9">
        <v>334000</v>
      </c>
      <c r="E34" s="9">
        <v>289000</v>
      </c>
      <c r="F34" s="9">
        <v>282000</v>
      </c>
    </row>
    <row r="35" spans="1:6" ht="12.75" hidden="1">
      <c r="A35" s="59"/>
      <c r="B35" s="13" t="s">
        <v>17</v>
      </c>
      <c r="C35" s="84"/>
      <c r="D35" s="7">
        <f>D36+D44+D48+D52</f>
        <v>1392500</v>
      </c>
      <c r="E35" s="7">
        <f>E36+E44+E48+E52</f>
        <v>1097000</v>
      </c>
      <c r="F35" s="7">
        <f>F36+F44+F48+F52</f>
        <v>1047180</v>
      </c>
    </row>
    <row r="36" spans="1:6" s="1" customFormat="1" ht="21" customHeight="1" hidden="1">
      <c r="A36" s="59"/>
      <c r="B36" s="30" t="s">
        <v>81</v>
      </c>
      <c r="C36" s="19" t="s">
        <v>29</v>
      </c>
      <c r="D36" s="8">
        <f>D37+D42</f>
        <v>522000</v>
      </c>
      <c r="E36" s="8">
        <f>E37+E42</f>
        <v>530000</v>
      </c>
      <c r="F36" s="8">
        <f>F37+F42</f>
        <v>530000</v>
      </c>
    </row>
    <row r="37" spans="1:6" ht="57" customHeight="1" hidden="1">
      <c r="A37" s="59"/>
      <c r="B37" s="15" t="s">
        <v>82</v>
      </c>
      <c r="C37" s="19" t="s">
        <v>23</v>
      </c>
      <c r="D37" s="8">
        <f>D38+D40</f>
        <v>272000</v>
      </c>
      <c r="E37" s="8">
        <f>E38+E40</f>
        <v>330000</v>
      </c>
      <c r="F37" s="8">
        <f>F38+F40</f>
        <v>330000</v>
      </c>
    </row>
    <row r="38" spans="1:6" ht="53.25" customHeight="1" hidden="1">
      <c r="A38" s="59">
        <v>300</v>
      </c>
      <c r="B38" s="31" t="s">
        <v>83</v>
      </c>
      <c r="C38" s="19" t="s">
        <v>30</v>
      </c>
      <c r="D38" s="9">
        <f>D39</f>
        <v>270000</v>
      </c>
      <c r="E38" s="9">
        <f>E39</f>
        <v>310000</v>
      </c>
      <c r="F38" s="9">
        <f>F39</f>
        <v>310000</v>
      </c>
    </row>
    <row r="39" spans="1:6" ht="70.5" customHeight="1" hidden="1">
      <c r="A39" s="59">
        <v>300</v>
      </c>
      <c r="B39" s="31" t="s">
        <v>84</v>
      </c>
      <c r="C39" s="19" t="s">
        <v>68</v>
      </c>
      <c r="D39" s="9">
        <v>270000</v>
      </c>
      <c r="E39" s="9">
        <v>310000</v>
      </c>
      <c r="F39" s="9">
        <v>310000</v>
      </c>
    </row>
    <row r="40" spans="1:6" ht="63" customHeight="1" hidden="1">
      <c r="A40" s="59"/>
      <c r="B40" s="31" t="s">
        <v>150</v>
      </c>
      <c r="C40" s="19" t="s">
        <v>117</v>
      </c>
      <c r="D40" s="9">
        <f>D41</f>
        <v>2000</v>
      </c>
      <c r="E40" s="9">
        <f>E41</f>
        <v>20000</v>
      </c>
      <c r="F40" s="9">
        <f>F41</f>
        <v>20000</v>
      </c>
    </row>
    <row r="41" spans="1:6" ht="36" customHeight="1" hidden="1">
      <c r="A41" s="59">
        <v>300</v>
      </c>
      <c r="B41" s="47" t="s">
        <v>149</v>
      </c>
      <c r="C41" s="19" t="s">
        <v>114</v>
      </c>
      <c r="D41" s="9">
        <v>2000</v>
      </c>
      <c r="E41" s="9">
        <v>20000</v>
      </c>
      <c r="F41" s="9">
        <v>20000</v>
      </c>
    </row>
    <row r="42" spans="1:6" s="1" customFormat="1" ht="48" customHeight="1" hidden="1">
      <c r="A42" s="59"/>
      <c r="B42" s="32" t="s">
        <v>85</v>
      </c>
      <c r="C42" s="19" t="s">
        <v>53</v>
      </c>
      <c r="D42" s="9">
        <f>D43</f>
        <v>250000</v>
      </c>
      <c r="E42" s="9">
        <f>E43</f>
        <v>200000</v>
      </c>
      <c r="F42" s="9">
        <f>F43</f>
        <v>200000</v>
      </c>
    </row>
    <row r="43" spans="1:6" ht="47.25" customHeight="1" hidden="1">
      <c r="A43" s="59">
        <v>300</v>
      </c>
      <c r="B43" s="32" t="s">
        <v>86</v>
      </c>
      <c r="C43" s="19" t="s">
        <v>52</v>
      </c>
      <c r="D43" s="9">
        <v>250000</v>
      </c>
      <c r="E43" s="9">
        <v>200000</v>
      </c>
      <c r="F43" s="9">
        <v>200000</v>
      </c>
    </row>
    <row r="44" spans="1:6" ht="15" customHeight="1" hidden="1">
      <c r="A44" s="59">
        <v>48</v>
      </c>
      <c r="B44" s="37" t="s">
        <v>13</v>
      </c>
      <c r="C44" s="52" t="s">
        <v>22</v>
      </c>
      <c r="D44" s="8">
        <f>D45</f>
        <v>9300</v>
      </c>
      <c r="E44" s="8">
        <f>E45</f>
        <v>9700</v>
      </c>
      <c r="F44" s="8">
        <f>F45</f>
        <v>9700</v>
      </c>
    </row>
    <row r="45" spans="1:6" ht="15" customHeight="1" hidden="1">
      <c r="A45" s="59"/>
      <c r="B45" s="31" t="s">
        <v>87</v>
      </c>
      <c r="C45" s="19" t="s">
        <v>21</v>
      </c>
      <c r="D45" s="9">
        <f>D46+D47</f>
        <v>9300</v>
      </c>
      <c r="E45" s="9">
        <f>E46+E47</f>
        <v>9700</v>
      </c>
      <c r="F45" s="9">
        <f>F46+F47</f>
        <v>9700</v>
      </c>
    </row>
    <row r="46" spans="1:6" ht="22.5" customHeight="1" hidden="1">
      <c r="A46" s="59"/>
      <c r="B46" s="16" t="s">
        <v>88</v>
      </c>
      <c r="C46" s="19" t="s">
        <v>70</v>
      </c>
      <c r="D46" s="9">
        <v>7300</v>
      </c>
      <c r="E46" s="9">
        <v>7600</v>
      </c>
      <c r="F46" s="9">
        <v>7600</v>
      </c>
    </row>
    <row r="47" spans="1:6" ht="22.5" customHeight="1" hidden="1">
      <c r="A47" s="59"/>
      <c r="B47" s="16" t="s">
        <v>89</v>
      </c>
      <c r="C47" s="19" t="s">
        <v>71</v>
      </c>
      <c r="D47" s="9">
        <v>2000</v>
      </c>
      <c r="E47" s="9">
        <v>2100</v>
      </c>
      <c r="F47" s="9">
        <v>2100</v>
      </c>
    </row>
    <row r="48" spans="1:6" ht="22.5" customHeight="1" hidden="1">
      <c r="A48" s="59"/>
      <c r="B48" s="53" t="s">
        <v>171</v>
      </c>
      <c r="C48" s="52" t="s">
        <v>172</v>
      </c>
      <c r="D48" s="8">
        <f>D49</f>
        <v>32000</v>
      </c>
      <c r="E48" s="8">
        <f>E49</f>
        <v>0</v>
      </c>
      <c r="F48" s="8">
        <f>F49</f>
        <v>0</v>
      </c>
    </row>
    <row r="49" spans="1:6" ht="22.5" customHeight="1" hidden="1">
      <c r="A49" s="59"/>
      <c r="B49" s="49" t="s">
        <v>173</v>
      </c>
      <c r="C49" s="19" t="s">
        <v>174</v>
      </c>
      <c r="D49" s="9">
        <f aca="true" t="shared" si="1" ref="D49:F50">D50</f>
        <v>32000</v>
      </c>
      <c r="E49" s="9">
        <f t="shared" si="1"/>
        <v>0</v>
      </c>
      <c r="F49" s="9">
        <f t="shared" si="1"/>
        <v>0</v>
      </c>
    </row>
    <row r="50" spans="1:6" ht="22.5" customHeight="1" hidden="1">
      <c r="A50" s="59"/>
      <c r="B50" s="49" t="s">
        <v>175</v>
      </c>
      <c r="C50" s="19" t="s">
        <v>176</v>
      </c>
      <c r="D50" s="9">
        <f t="shared" si="1"/>
        <v>32000</v>
      </c>
      <c r="E50" s="9">
        <f t="shared" si="1"/>
        <v>0</v>
      </c>
      <c r="F50" s="9">
        <f t="shared" si="1"/>
        <v>0</v>
      </c>
    </row>
    <row r="51" spans="1:6" ht="22.5" customHeight="1" hidden="1">
      <c r="A51" s="59">
        <v>300</v>
      </c>
      <c r="B51" s="49" t="s">
        <v>177</v>
      </c>
      <c r="C51" s="19" t="s">
        <v>178</v>
      </c>
      <c r="D51" s="9">
        <v>32000</v>
      </c>
      <c r="E51" s="9">
        <v>0</v>
      </c>
      <c r="F51" s="9">
        <v>0</v>
      </c>
    </row>
    <row r="52" spans="1:6" ht="12.75" hidden="1">
      <c r="A52" s="59"/>
      <c r="B52" s="37" t="s">
        <v>12</v>
      </c>
      <c r="C52" s="19" t="s">
        <v>20</v>
      </c>
      <c r="D52" s="8">
        <f>D53+D58+D60+D62</f>
        <v>829200</v>
      </c>
      <c r="E52" s="8">
        <f>E53+E58+E60+E62</f>
        <v>557300</v>
      </c>
      <c r="F52" s="8">
        <f>F53+F58+F60+F62</f>
        <v>507480</v>
      </c>
    </row>
    <row r="53" spans="1:6" ht="35.25" customHeight="1" hidden="1">
      <c r="A53" s="59"/>
      <c r="B53" s="30" t="s">
        <v>142</v>
      </c>
      <c r="C53" s="52" t="s">
        <v>137</v>
      </c>
      <c r="D53" s="8">
        <f>D54+D55+D56+D57</f>
        <v>401000</v>
      </c>
      <c r="E53" s="8">
        <f>E54+E55+E56+E57</f>
        <v>360000</v>
      </c>
      <c r="F53" s="8">
        <f>F54+F55+F56+F57</f>
        <v>325000</v>
      </c>
    </row>
    <row r="54" spans="1:6" ht="60" customHeight="1" hidden="1">
      <c r="A54" s="59" t="s">
        <v>189</v>
      </c>
      <c r="B54" s="49" t="s">
        <v>186</v>
      </c>
      <c r="C54" s="19" t="s">
        <v>180</v>
      </c>
      <c r="D54" s="78">
        <v>386000</v>
      </c>
      <c r="E54" s="78">
        <v>347000</v>
      </c>
      <c r="F54" s="78">
        <v>313000</v>
      </c>
    </row>
    <row r="55" spans="1:6" ht="50.25" customHeight="1" hidden="1">
      <c r="A55" s="59" t="s">
        <v>192</v>
      </c>
      <c r="B55" s="49" t="s">
        <v>184</v>
      </c>
      <c r="C55" s="19" t="s">
        <v>181</v>
      </c>
      <c r="D55" s="78">
        <v>4000</v>
      </c>
      <c r="E55" s="78">
        <v>4000</v>
      </c>
      <c r="F55" s="78">
        <v>4000</v>
      </c>
    </row>
    <row r="56" spans="1:6" ht="63.75" customHeight="1" hidden="1">
      <c r="A56" s="59" t="s">
        <v>191</v>
      </c>
      <c r="B56" s="49" t="s">
        <v>183</v>
      </c>
      <c r="C56" s="19" t="s">
        <v>179</v>
      </c>
      <c r="D56" s="78">
        <v>4000</v>
      </c>
      <c r="E56" s="78">
        <v>3000</v>
      </c>
      <c r="F56" s="78">
        <v>3000</v>
      </c>
    </row>
    <row r="57" spans="1:6" ht="59.25" customHeight="1" hidden="1">
      <c r="A57" s="59" t="s">
        <v>189</v>
      </c>
      <c r="B57" s="49" t="s">
        <v>139</v>
      </c>
      <c r="C57" s="19" t="s">
        <v>140</v>
      </c>
      <c r="D57" s="78">
        <v>7000</v>
      </c>
      <c r="E57" s="78">
        <v>6000</v>
      </c>
      <c r="F57" s="78">
        <v>5000</v>
      </c>
    </row>
    <row r="58" spans="1:6" ht="59.25" customHeight="1" hidden="1">
      <c r="A58" s="59"/>
      <c r="B58" s="53" t="s">
        <v>298</v>
      </c>
      <c r="C58" s="52" t="s">
        <v>299</v>
      </c>
      <c r="D58" s="78">
        <f>D59</f>
        <v>26000</v>
      </c>
      <c r="E58" s="78">
        <f>E59</f>
        <v>0</v>
      </c>
      <c r="F58" s="78">
        <f>F59</f>
        <v>0</v>
      </c>
    </row>
    <row r="59" spans="1:6" ht="59.25" customHeight="1" hidden="1">
      <c r="A59" s="59"/>
      <c r="B59" s="49" t="s">
        <v>300</v>
      </c>
      <c r="C59" s="19" t="s">
        <v>301</v>
      </c>
      <c r="D59" s="78">
        <v>26000</v>
      </c>
      <c r="E59" s="78">
        <v>0</v>
      </c>
      <c r="F59" s="78">
        <v>0</v>
      </c>
    </row>
    <row r="60" spans="1:6" ht="20.25" customHeight="1" hidden="1">
      <c r="A60" s="59"/>
      <c r="B60" s="53" t="s">
        <v>143</v>
      </c>
      <c r="C60" s="52" t="s">
        <v>138</v>
      </c>
      <c r="D60" s="54">
        <f>D61</f>
        <v>6600</v>
      </c>
      <c r="E60" s="54">
        <f>E61</f>
        <v>188300</v>
      </c>
      <c r="F60" s="54">
        <f>F61</f>
        <v>170480</v>
      </c>
    </row>
    <row r="61" spans="1:6" ht="49.5" customHeight="1" hidden="1">
      <c r="A61" s="59" t="s">
        <v>190</v>
      </c>
      <c r="B61" s="50" t="s">
        <v>185</v>
      </c>
      <c r="C61" s="19" t="s">
        <v>182</v>
      </c>
      <c r="D61" s="78">
        <v>6600</v>
      </c>
      <c r="E61" s="78">
        <v>188300</v>
      </c>
      <c r="F61" s="78">
        <v>170480</v>
      </c>
    </row>
    <row r="62" spans="1:6" ht="18" customHeight="1" hidden="1">
      <c r="A62" s="61"/>
      <c r="B62" s="70" t="s">
        <v>144</v>
      </c>
      <c r="C62" s="52" t="s">
        <v>145</v>
      </c>
      <c r="D62" s="54">
        <f>D63</f>
        <v>395600</v>
      </c>
      <c r="E62" s="54">
        <f>E63</f>
        <v>9000</v>
      </c>
      <c r="F62" s="54">
        <f>F63</f>
        <v>12000</v>
      </c>
    </row>
    <row r="63" spans="1:6" s="1" customFormat="1" ht="60.75" customHeight="1" hidden="1">
      <c r="A63" s="59" t="s">
        <v>188</v>
      </c>
      <c r="B63" s="51" t="s">
        <v>187</v>
      </c>
      <c r="C63" s="19" t="s">
        <v>141</v>
      </c>
      <c r="D63" s="78">
        <v>395600</v>
      </c>
      <c r="E63" s="78">
        <v>9000</v>
      </c>
      <c r="F63" s="78">
        <v>12000</v>
      </c>
    </row>
    <row r="64" spans="1:6" ht="12.75">
      <c r="A64" s="59"/>
      <c r="B64" s="39" t="s">
        <v>1</v>
      </c>
      <c r="C64" s="20" t="s">
        <v>42</v>
      </c>
      <c r="D64" s="10">
        <f>D65+D131+D134</f>
        <v>171162558.34</v>
      </c>
      <c r="E64" s="10">
        <f>E65+E131+E134</f>
        <v>85724817.56</v>
      </c>
      <c r="F64" s="10">
        <f>F65+F131+F134</f>
        <v>85334260.56</v>
      </c>
    </row>
    <row r="65" spans="1:6" ht="24" customHeight="1">
      <c r="A65" s="59"/>
      <c r="B65" s="39" t="s">
        <v>41</v>
      </c>
      <c r="C65" s="20" t="s">
        <v>43</v>
      </c>
      <c r="D65" s="10">
        <f>D66+D116</f>
        <v>171065358.44</v>
      </c>
      <c r="E65" s="10">
        <f>E66+E116</f>
        <v>85724817.56</v>
      </c>
      <c r="F65" s="10">
        <f>F66+F116</f>
        <v>85334260.56</v>
      </c>
    </row>
    <row r="66" spans="1:6" ht="39.75" customHeight="1">
      <c r="A66" s="59"/>
      <c r="B66" s="39" t="s">
        <v>7</v>
      </c>
      <c r="C66" s="20"/>
      <c r="D66" s="10">
        <f>D67+D69+D94+D117+D118+D119+D120+D121+D122+D123+D124+D125+D126+D127+D128+D129+D130</f>
        <v>170676458.44</v>
      </c>
      <c r="E66" s="10">
        <f>E67+E69+E94+E117+E118+E119+E120+E121+E122+E123+E124+E125+E126+E127+E128+E129+E130</f>
        <v>85724817.56</v>
      </c>
      <c r="F66" s="10">
        <f>F67+F69+F94+F117+F118+F119+F120+F121+F122+F123+F124+F125+F126+F127+F128+F129+F130</f>
        <v>85334260.56</v>
      </c>
    </row>
    <row r="67" spans="1:6" ht="23.25" customHeight="1">
      <c r="A67" s="59"/>
      <c r="B67" s="39" t="s">
        <v>2</v>
      </c>
      <c r="C67" s="20" t="s">
        <v>90</v>
      </c>
      <c r="D67" s="10">
        <f>D68</f>
        <v>70868500</v>
      </c>
      <c r="E67" s="10">
        <f>E68</f>
        <v>43166300</v>
      </c>
      <c r="F67" s="10">
        <f>F68</f>
        <v>42769000</v>
      </c>
    </row>
    <row r="68" spans="1:6" s="1" customFormat="1" ht="27" customHeight="1">
      <c r="A68" s="62" t="s">
        <v>118</v>
      </c>
      <c r="B68" s="40" t="s">
        <v>33</v>
      </c>
      <c r="C68" s="20" t="s">
        <v>91</v>
      </c>
      <c r="D68" s="66">
        <v>70868500</v>
      </c>
      <c r="E68" s="66">
        <v>43166300</v>
      </c>
      <c r="F68" s="66">
        <v>42769000</v>
      </c>
    </row>
    <row r="69" spans="1:6" ht="24" customHeight="1">
      <c r="A69" s="61"/>
      <c r="B69" s="39" t="s">
        <v>3</v>
      </c>
      <c r="C69" s="20" t="s">
        <v>92</v>
      </c>
      <c r="D69" s="10">
        <f>D70+D72+D74+D76+D78+D80+D83+D87</f>
        <v>40727758.86000001</v>
      </c>
      <c r="E69" s="10">
        <f>E70+E72+E74+E76+E78+E80+E83+E87</f>
        <v>3468517.56</v>
      </c>
      <c r="F69" s="10">
        <f>F70+F72+F74+F76+F78+F80+F83+F87</f>
        <v>3503860.56</v>
      </c>
    </row>
    <row r="70" spans="1:6" ht="24" customHeight="1">
      <c r="A70" s="63"/>
      <c r="B70" s="40" t="s">
        <v>151</v>
      </c>
      <c r="C70" s="55" t="s">
        <v>152</v>
      </c>
      <c r="D70" s="56">
        <f>D71</f>
        <v>8707386.13</v>
      </c>
      <c r="E70" s="56">
        <f>E71</f>
        <v>0</v>
      </c>
      <c r="F70" s="57">
        <f>F71</f>
        <v>0</v>
      </c>
    </row>
    <row r="71" spans="1:6" ht="24" customHeight="1">
      <c r="A71" s="61" t="s">
        <v>153</v>
      </c>
      <c r="B71" s="40" t="s">
        <v>154</v>
      </c>
      <c r="C71" s="55" t="s">
        <v>155</v>
      </c>
      <c r="D71" s="25">
        <v>8707386.13</v>
      </c>
      <c r="E71" s="85">
        <v>0</v>
      </c>
      <c r="F71" s="57">
        <v>0</v>
      </c>
    </row>
    <row r="72" spans="1:6" ht="24" customHeight="1">
      <c r="A72" s="61"/>
      <c r="B72" s="40" t="s">
        <v>156</v>
      </c>
      <c r="C72" s="55" t="s">
        <v>157</v>
      </c>
      <c r="D72" s="57">
        <f>D73</f>
        <v>269300.59</v>
      </c>
      <c r="E72" s="57">
        <f>E73</f>
        <v>0</v>
      </c>
      <c r="F72" s="57">
        <f>F73</f>
        <v>0</v>
      </c>
    </row>
    <row r="73" spans="1:6" ht="24" customHeight="1">
      <c r="A73" s="61" t="s">
        <v>158</v>
      </c>
      <c r="B73" s="40" t="s">
        <v>159</v>
      </c>
      <c r="C73" s="55" t="s">
        <v>160</v>
      </c>
      <c r="D73" s="25">
        <v>269300.59</v>
      </c>
      <c r="E73" s="85">
        <v>0</v>
      </c>
      <c r="F73" s="57">
        <v>0</v>
      </c>
    </row>
    <row r="74" spans="1:6" ht="39.75" customHeight="1">
      <c r="A74" s="11"/>
      <c r="B74" s="64" t="s">
        <v>214</v>
      </c>
      <c r="C74" s="65" t="s">
        <v>215</v>
      </c>
      <c r="D74" s="77">
        <f>D75</f>
        <v>2613946.2</v>
      </c>
      <c r="E74" s="77">
        <f>E75</f>
        <v>0</v>
      </c>
      <c r="F74" s="10">
        <f>F75</f>
        <v>0</v>
      </c>
    </row>
    <row r="75" spans="1:6" ht="24" customHeight="1">
      <c r="A75" s="11" t="s">
        <v>211</v>
      </c>
      <c r="B75" s="41" t="s">
        <v>212</v>
      </c>
      <c r="C75" s="24" t="s">
        <v>213</v>
      </c>
      <c r="D75" s="46">
        <v>2613946.2</v>
      </c>
      <c r="E75" s="67">
        <v>0</v>
      </c>
      <c r="F75" s="66">
        <v>0</v>
      </c>
    </row>
    <row r="76" spans="1:6" ht="24" customHeight="1">
      <c r="A76" s="11"/>
      <c r="B76" s="64" t="s">
        <v>196</v>
      </c>
      <c r="C76" s="65" t="s">
        <v>197</v>
      </c>
      <c r="D76" s="77">
        <f>D77</f>
        <v>1132943.78</v>
      </c>
      <c r="E76" s="77">
        <f>E77</f>
        <v>1259082</v>
      </c>
      <c r="F76" s="10">
        <f>F77</f>
        <v>1294425</v>
      </c>
    </row>
    <row r="77" spans="1:6" ht="48" customHeight="1">
      <c r="A77" s="11" t="s">
        <v>194</v>
      </c>
      <c r="B77" s="41" t="s">
        <v>198</v>
      </c>
      <c r="C77" s="24" t="s">
        <v>199</v>
      </c>
      <c r="D77" s="46">
        <v>1132943.78</v>
      </c>
      <c r="E77" s="69">
        <v>1259082</v>
      </c>
      <c r="F77" s="69">
        <v>1294425</v>
      </c>
    </row>
    <row r="78" spans="1:6" ht="48" customHeight="1">
      <c r="A78" s="11"/>
      <c r="B78" s="39" t="s">
        <v>222</v>
      </c>
      <c r="C78" s="65" t="s">
        <v>223</v>
      </c>
      <c r="D78" s="77">
        <f>D79</f>
        <v>726100</v>
      </c>
      <c r="E78" s="77">
        <f>E79</f>
        <v>726100</v>
      </c>
      <c r="F78" s="10">
        <f>F79</f>
        <v>726100</v>
      </c>
    </row>
    <row r="79" spans="1:6" ht="48" customHeight="1">
      <c r="A79" s="11" t="s">
        <v>221</v>
      </c>
      <c r="B79" s="68" t="s">
        <v>224</v>
      </c>
      <c r="C79" s="24" t="s">
        <v>225</v>
      </c>
      <c r="D79" s="69">
        <v>726100</v>
      </c>
      <c r="E79" s="69">
        <v>726100</v>
      </c>
      <c r="F79" s="69">
        <v>726100</v>
      </c>
    </row>
    <row r="80" spans="1:6" ht="23.25" customHeight="1">
      <c r="A80" s="11"/>
      <c r="B80" s="68" t="s">
        <v>227</v>
      </c>
      <c r="C80" s="65" t="s">
        <v>230</v>
      </c>
      <c r="D80" s="67">
        <f>D81+D82</f>
        <v>10555090</v>
      </c>
      <c r="E80" s="67">
        <f>E81</f>
        <v>0</v>
      </c>
      <c r="F80" s="66">
        <f>F81</f>
        <v>0</v>
      </c>
    </row>
    <row r="81" spans="1:6" ht="21" customHeight="1">
      <c r="A81" s="11" t="s">
        <v>226</v>
      </c>
      <c r="B81" s="68" t="s">
        <v>228</v>
      </c>
      <c r="C81" s="24" t="s">
        <v>229</v>
      </c>
      <c r="D81" s="69">
        <v>8635600</v>
      </c>
      <c r="E81" s="67">
        <v>0</v>
      </c>
      <c r="F81" s="66">
        <v>0</v>
      </c>
    </row>
    <row r="82" spans="1:6" ht="21" customHeight="1">
      <c r="A82" s="11" t="s">
        <v>247</v>
      </c>
      <c r="B82" s="68" t="s">
        <v>228</v>
      </c>
      <c r="C82" s="24" t="s">
        <v>229</v>
      </c>
      <c r="D82" s="46">
        <v>1919490</v>
      </c>
      <c r="E82" s="67"/>
      <c r="F82" s="66"/>
    </row>
    <row r="83" spans="1:6" ht="26.25" customHeight="1">
      <c r="A83" s="11"/>
      <c r="B83" s="64" t="s">
        <v>219</v>
      </c>
      <c r="C83" s="65" t="s">
        <v>220</v>
      </c>
      <c r="D83" s="77">
        <f>D84+D85+D86</f>
        <v>235864.76</v>
      </c>
      <c r="E83" s="77">
        <f>E84+E85+E86</f>
        <v>226835.56</v>
      </c>
      <c r="F83" s="10">
        <f>F84+F85+F86</f>
        <v>226835.56</v>
      </c>
    </row>
    <row r="84" spans="1:6" ht="28.5" customHeight="1">
      <c r="A84" s="11" t="s">
        <v>216</v>
      </c>
      <c r="B84" s="41" t="s">
        <v>219</v>
      </c>
      <c r="C84" s="24" t="s">
        <v>220</v>
      </c>
      <c r="D84" s="69">
        <v>103092.78</v>
      </c>
      <c r="E84" s="69">
        <v>103092.78</v>
      </c>
      <c r="F84" s="69">
        <v>103092.78</v>
      </c>
    </row>
    <row r="85" spans="1:6" ht="29.25" customHeight="1">
      <c r="A85" s="11" t="s">
        <v>217</v>
      </c>
      <c r="B85" s="41" t="s">
        <v>219</v>
      </c>
      <c r="C85" s="24" t="s">
        <v>220</v>
      </c>
      <c r="D85" s="69">
        <v>103092.78</v>
      </c>
      <c r="E85" s="69">
        <v>103092.78</v>
      </c>
      <c r="F85" s="69">
        <v>103092.78</v>
      </c>
    </row>
    <row r="86" spans="1:6" ht="30.75" customHeight="1">
      <c r="A86" s="11" t="s">
        <v>218</v>
      </c>
      <c r="B86" s="41" t="s">
        <v>219</v>
      </c>
      <c r="C86" s="24" t="s">
        <v>220</v>
      </c>
      <c r="D86" s="46">
        <v>29679.2</v>
      </c>
      <c r="E86" s="69">
        <v>20650</v>
      </c>
      <c r="F86" s="69">
        <v>20650</v>
      </c>
    </row>
    <row r="87" spans="1:6" s="1" customFormat="1" ht="18" customHeight="1">
      <c r="A87" s="61"/>
      <c r="B87" s="41" t="s">
        <v>121</v>
      </c>
      <c r="C87" s="20" t="s">
        <v>93</v>
      </c>
      <c r="D87" s="57">
        <f>D88+D89+D90+D91+D92+D93</f>
        <v>16487127.4</v>
      </c>
      <c r="E87" s="57">
        <f>E88+E89+E90+E91+E92+E93</f>
        <v>1256500</v>
      </c>
      <c r="F87" s="57">
        <f>F88+F89+F90+F91+F92+F93</f>
        <v>1256500</v>
      </c>
    </row>
    <row r="88" spans="1:6" s="1" customFormat="1" ht="24" customHeight="1">
      <c r="A88" s="61" t="s">
        <v>120</v>
      </c>
      <c r="B88" s="41" t="s">
        <v>56</v>
      </c>
      <c r="C88" s="20" t="s">
        <v>94</v>
      </c>
      <c r="D88" s="66">
        <v>1321000</v>
      </c>
      <c r="E88" s="66">
        <v>881000</v>
      </c>
      <c r="F88" s="66">
        <v>881000</v>
      </c>
    </row>
    <row r="89" spans="1:6" s="1" customFormat="1" ht="53.25" customHeight="1">
      <c r="A89" s="61" t="s">
        <v>119</v>
      </c>
      <c r="B89" s="41" t="s">
        <v>66</v>
      </c>
      <c r="C89" s="20" t="s">
        <v>95</v>
      </c>
      <c r="D89" s="66">
        <v>4400</v>
      </c>
      <c r="E89" s="66">
        <v>4400</v>
      </c>
      <c r="F89" s="66">
        <v>4400</v>
      </c>
    </row>
    <row r="90" spans="1:6" s="1" customFormat="1" ht="75.75" customHeight="1">
      <c r="A90" s="61" t="s">
        <v>193</v>
      </c>
      <c r="B90" s="41" t="s">
        <v>67</v>
      </c>
      <c r="C90" s="24" t="s">
        <v>96</v>
      </c>
      <c r="D90" s="66">
        <v>476300</v>
      </c>
      <c r="E90" s="66">
        <v>371100</v>
      </c>
      <c r="F90" s="66">
        <v>371100</v>
      </c>
    </row>
    <row r="91" spans="1:6" s="1" customFormat="1" ht="38.25" customHeight="1">
      <c r="A91" s="61" t="s">
        <v>51</v>
      </c>
      <c r="B91" s="41" t="s">
        <v>50</v>
      </c>
      <c r="C91" s="24" t="s">
        <v>97</v>
      </c>
      <c r="D91" s="66">
        <v>12348800</v>
      </c>
      <c r="E91" s="66">
        <v>0</v>
      </c>
      <c r="F91" s="66">
        <v>0</v>
      </c>
    </row>
    <row r="92" spans="1:6" s="1" customFormat="1" ht="109.5" customHeight="1">
      <c r="A92" s="11" t="s">
        <v>263</v>
      </c>
      <c r="B92" s="41" t="s">
        <v>266</v>
      </c>
      <c r="C92" s="24" t="s">
        <v>267</v>
      </c>
      <c r="D92" s="25">
        <v>1616627.4</v>
      </c>
      <c r="E92" s="77">
        <v>0</v>
      </c>
      <c r="F92" s="10">
        <v>0</v>
      </c>
    </row>
    <row r="93" spans="1:6" s="1" customFormat="1" ht="48.75" customHeight="1">
      <c r="A93" s="61" t="s">
        <v>248</v>
      </c>
      <c r="B93" s="41" t="s">
        <v>249</v>
      </c>
      <c r="C93" s="24" t="s">
        <v>254</v>
      </c>
      <c r="D93" s="66">
        <v>720000</v>
      </c>
      <c r="E93" s="66"/>
      <c r="F93" s="66"/>
    </row>
    <row r="94" spans="1:6" ht="24" customHeight="1">
      <c r="A94" s="61"/>
      <c r="B94" s="39" t="s">
        <v>4</v>
      </c>
      <c r="C94" s="20"/>
      <c r="D94" s="10">
        <f>D95+D96+D108+D109+D110+D111+D112+D113+D114</f>
        <v>41136092</v>
      </c>
      <c r="E94" s="10">
        <f>E95+E96+E108+E109+E110+E111+E112+E113+E114</f>
        <v>34713700</v>
      </c>
      <c r="F94" s="10">
        <f>F95+F96+F108+F109+F110+F111+F112+F113+F114</f>
        <v>34685100</v>
      </c>
    </row>
    <row r="95" spans="1:6" s="1" customFormat="1" ht="58.5" customHeight="1">
      <c r="A95" s="61" t="s">
        <v>127</v>
      </c>
      <c r="B95" s="40" t="s">
        <v>37</v>
      </c>
      <c r="C95" s="20" t="s">
        <v>98</v>
      </c>
      <c r="D95" s="66">
        <v>221300</v>
      </c>
      <c r="E95" s="66">
        <v>205300</v>
      </c>
      <c r="F95" s="66">
        <v>205300</v>
      </c>
    </row>
    <row r="96" spans="1:6" ht="23.25" customHeight="1">
      <c r="A96" s="61"/>
      <c r="B96" s="39" t="s">
        <v>5</v>
      </c>
      <c r="C96" s="20" t="s">
        <v>99</v>
      </c>
      <c r="D96" s="10">
        <f>SUM(D97:D107)</f>
        <v>34227400</v>
      </c>
      <c r="E96" s="10">
        <f>SUM(E97:E106)</f>
        <v>27401600</v>
      </c>
      <c r="F96" s="10">
        <f>SUM(F97:F106)</f>
        <v>27445200</v>
      </c>
    </row>
    <row r="97" spans="1:6" ht="51" customHeight="1">
      <c r="A97" s="61" t="s">
        <v>161</v>
      </c>
      <c r="B97" s="41" t="s">
        <v>162</v>
      </c>
      <c r="C97" s="20" t="s">
        <v>163</v>
      </c>
      <c r="D97" s="66">
        <v>499700</v>
      </c>
      <c r="E97" s="66">
        <v>538500</v>
      </c>
      <c r="F97" s="66">
        <v>538500</v>
      </c>
    </row>
    <row r="98" spans="1:6" s="1" customFormat="1" ht="231" customHeight="1">
      <c r="A98" s="61" t="s">
        <v>126</v>
      </c>
      <c r="B98" s="41" t="s">
        <v>200</v>
      </c>
      <c r="C98" s="20" t="s">
        <v>100</v>
      </c>
      <c r="D98" s="45">
        <v>20848700</v>
      </c>
      <c r="E98" s="86">
        <v>17574900</v>
      </c>
      <c r="F98" s="86">
        <v>17574900</v>
      </c>
    </row>
    <row r="99" spans="1:6" s="1" customFormat="1" ht="47.25" customHeight="1">
      <c r="A99" s="61" t="s">
        <v>130</v>
      </c>
      <c r="B99" s="40" t="s">
        <v>39</v>
      </c>
      <c r="C99" s="20" t="s">
        <v>101</v>
      </c>
      <c r="D99" s="7">
        <v>551500</v>
      </c>
      <c r="E99" s="7">
        <v>500400</v>
      </c>
      <c r="F99" s="7">
        <v>500400</v>
      </c>
    </row>
    <row r="100" spans="1:6" s="1" customFormat="1" ht="48.75" customHeight="1">
      <c r="A100" s="59" t="s">
        <v>122</v>
      </c>
      <c r="B100" s="40" t="s">
        <v>36</v>
      </c>
      <c r="C100" s="20" t="s">
        <v>102</v>
      </c>
      <c r="D100" s="69">
        <v>10469200</v>
      </c>
      <c r="E100" s="66">
        <v>7547600</v>
      </c>
      <c r="F100" s="66">
        <v>7591200</v>
      </c>
    </row>
    <row r="101" spans="1:6" s="1" customFormat="1" ht="40.5" customHeight="1">
      <c r="A101" s="61" t="s">
        <v>123</v>
      </c>
      <c r="B101" s="40" t="s">
        <v>35</v>
      </c>
      <c r="C101" s="20" t="s">
        <v>103</v>
      </c>
      <c r="D101" s="7">
        <v>1399900</v>
      </c>
      <c r="E101" s="66">
        <v>1058300</v>
      </c>
      <c r="F101" s="66">
        <v>1058300</v>
      </c>
    </row>
    <row r="102" spans="1:6" s="1" customFormat="1" ht="62.25" customHeight="1">
      <c r="A102" s="61" t="s">
        <v>129</v>
      </c>
      <c r="B102" s="42" t="s">
        <v>34</v>
      </c>
      <c r="C102" s="20" t="s">
        <v>104</v>
      </c>
      <c r="D102" s="25">
        <v>247900</v>
      </c>
      <c r="E102" s="66">
        <v>117500</v>
      </c>
      <c r="F102" s="66">
        <v>117500</v>
      </c>
    </row>
    <row r="103" spans="1:6" s="1" customFormat="1" ht="72.75" customHeight="1">
      <c r="A103" s="61" t="s">
        <v>128</v>
      </c>
      <c r="B103" s="29" t="s">
        <v>69</v>
      </c>
      <c r="C103" s="20" t="s">
        <v>105</v>
      </c>
      <c r="D103" s="66">
        <v>47300</v>
      </c>
      <c r="E103" s="66">
        <v>47300</v>
      </c>
      <c r="F103" s="66">
        <v>47300</v>
      </c>
    </row>
    <row r="104" spans="1:6" s="1" customFormat="1" ht="75" customHeight="1">
      <c r="A104" s="61" t="s">
        <v>124</v>
      </c>
      <c r="B104" s="40" t="s">
        <v>38</v>
      </c>
      <c r="C104" s="20" t="s">
        <v>106</v>
      </c>
      <c r="D104" s="66">
        <v>2500</v>
      </c>
      <c r="E104" s="66">
        <v>2500</v>
      </c>
      <c r="F104" s="66">
        <v>2500</v>
      </c>
    </row>
    <row r="105" spans="1:6" s="1" customFormat="1" ht="70.5" customHeight="1">
      <c r="A105" s="61" t="s">
        <v>258</v>
      </c>
      <c r="B105" s="40" t="s">
        <v>259</v>
      </c>
      <c r="C105" s="20" t="s">
        <v>257</v>
      </c>
      <c r="D105" s="66">
        <v>59000</v>
      </c>
      <c r="E105" s="66"/>
      <c r="F105" s="66"/>
    </row>
    <row r="106" spans="1:6" s="28" customFormat="1" ht="51" customHeight="1">
      <c r="A106" s="61" t="s">
        <v>125</v>
      </c>
      <c r="B106" s="41" t="s">
        <v>136</v>
      </c>
      <c r="C106" s="20" t="s">
        <v>107</v>
      </c>
      <c r="D106" s="66">
        <v>58400</v>
      </c>
      <c r="E106" s="66">
        <v>14600</v>
      </c>
      <c r="F106" s="66">
        <v>14600</v>
      </c>
    </row>
    <row r="107" spans="1:6" s="28" customFormat="1" ht="138.75" customHeight="1">
      <c r="A107" s="61" t="s">
        <v>281</v>
      </c>
      <c r="B107" s="41" t="s">
        <v>285</v>
      </c>
      <c r="C107" s="20" t="s">
        <v>286</v>
      </c>
      <c r="D107" s="66">
        <v>43300</v>
      </c>
      <c r="E107" s="66"/>
      <c r="F107" s="66"/>
    </row>
    <row r="108" spans="1:6" s="1" customFormat="1" ht="37.5" customHeight="1">
      <c r="A108" s="61" t="s">
        <v>133</v>
      </c>
      <c r="B108" s="40" t="s">
        <v>40</v>
      </c>
      <c r="C108" s="20" t="s">
        <v>108</v>
      </c>
      <c r="D108" s="66">
        <v>2375200</v>
      </c>
      <c r="E108" s="66">
        <v>3325200</v>
      </c>
      <c r="F108" s="66">
        <v>3325200</v>
      </c>
    </row>
    <row r="109" spans="1:6" s="1" customFormat="1" ht="62.25" customHeight="1">
      <c r="A109" s="61" t="s">
        <v>131</v>
      </c>
      <c r="B109" s="40" t="s">
        <v>55</v>
      </c>
      <c r="C109" s="20" t="s">
        <v>109</v>
      </c>
      <c r="D109" s="7">
        <v>86700</v>
      </c>
      <c r="E109" s="7">
        <v>181700</v>
      </c>
      <c r="F109" s="7">
        <v>181700</v>
      </c>
    </row>
    <row r="110" spans="1:6" s="1" customFormat="1" ht="48" customHeight="1">
      <c r="A110" s="61" t="s">
        <v>132</v>
      </c>
      <c r="B110" s="40" t="s">
        <v>54</v>
      </c>
      <c r="C110" s="20" t="s">
        <v>110</v>
      </c>
      <c r="D110" s="25">
        <v>1852092</v>
      </c>
      <c r="E110" s="66">
        <v>1283600</v>
      </c>
      <c r="F110" s="66">
        <v>1283600</v>
      </c>
    </row>
    <row r="111" spans="1:6" s="1" customFormat="1" ht="40.5" customHeight="1">
      <c r="A111" s="61" t="s">
        <v>134</v>
      </c>
      <c r="B111" s="40" t="s">
        <v>237</v>
      </c>
      <c r="C111" s="20" t="s">
        <v>111</v>
      </c>
      <c r="D111" s="66">
        <v>450000</v>
      </c>
      <c r="E111" s="66">
        <v>441900</v>
      </c>
      <c r="F111" s="66">
        <v>456900</v>
      </c>
    </row>
    <row r="112" spans="1:6" s="1" customFormat="1" ht="48.75" customHeight="1">
      <c r="A112" s="61" t="s">
        <v>135</v>
      </c>
      <c r="B112" s="40" t="s">
        <v>63</v>
      </c>
      <c r="C112" s="20" t="s">
        <v>112</v>
      </c>
      <c r="D112" s="66">
        <v>38000</v>
      </c>
      <c r="E112" s="66">
        <v>2000</v>
      </c>
      <c r="F112" s="66">
        <v>1800</v>
      </c>
    </row>
    <row r="113" spans="1:6" s="1" customFormat="1" ht="48.75" customHeight="1">
      <c r="A113" s="11" t="s">
        <v>195</v>
      </c>
      <c r="B113" s="40" t="s">
        <v>202</v>
      </c>
      <c r="C113" s="20" t="s">
        <v>201</v>
      </c>
      <c r="D113" s="87">
        <v>1577400</v>
      </c>
      <c r="E113" s="87">
        <v>1582500</v>
      </c>
      <c r="F113" s="87">
        <v>1484300</v>
      </c>
    </row>
    <row r="114" spans="1:6" s="1" customFormat="1" ht="48.75" customHeight="1">
      <c r="A114" s="61" t="s">
        <v>64</v>
      </c>
      <c r="B114" s="40" t="s">
        <v>65</v>
      </c>
      <c r="C114" s="20" t="s">
        <v>113</v>
      </c>
      <c r="D114" s="69">
        <v>308000</v>
      </c>
      <c r="E114" s="69">
        <v>289900</v>
      </c>
      <c r="F114" s="69">
        <v>301100</v>
      </c>
    </row>
    <row r="115" spans="1:6" ht="12.75">
      <c r="A115" s="61"/>
      <c r="B115" s="43" t="s">
        <v>6</v>
      </c>
      <c r="C115" s="20"/>
      <c r="D115" s="10">
        <f>SUM(D116:D130)</f>
        <v>18333007.58</v>
      </c>
      <c r="E115" s="10">
        <f>SUM(E116:E130)</f>
        <v>4376300</v>
      </c>
      <c r="F115" s="10">
        <f>SUM(F116:F130)</f>
        <v>4376300</v>
      </c>
    </row>
    <row r="116" spans="1:6" ht="48" customHeight="1">
      <c r="A116" s="61"/>
      <c r="B116" s="40" t="s">
        <v>32</v>
      </c>
      <c r="C116" s="20" t="s">
        <v>115</v>
      </c>
      <c r="D116" s="10">
        <v>388900</v>
      </c>
      <c r="E116" s="10">
        <v>0</v>
      </c>
      <c r="F116" s="10">
        <v>0</v>
      </c>
    </row>
    <row r="117" spans="1:6" ht="48" customHeight="1">
      <c r="A117" s="11" t="s">
        <v>282</v>
      </c>
      <c r="B117" s="71" t="s">
        <v>283</v>
      </c>
      <c r="C117" s="20" t="s">
        <v>284</v>
      </c>
      <c r="D117" s="66">
        <v>18000</v>
      </c>
      <c r="E117" s="66">
        <v>0</v>
      </c>
      <c r="F117" s="66">
        <v>0</v>
      </c>
    </row>
    <row r="118" spans="1:6" ht="61.5" customHeight="1">
      <c r="A118" s="11" t="s">
        <v>203</v>
      </c>
      <c r="B118" s="40" t="s">
        <v>204</v>
      </c>
      <c r="C118" s="20" t="s">
        <v>205</v>
      </c>
      <c r="D118" s="66">
        <v>100000</v>
      </c>
      <c r="E118" s="66">
        <v>100000</v>
      </c>
      <c r="F118" s="66">
        <v>100000</v>
      </c>
    </row>
    <row r="119" spans="1:6" ht="64.5" customHeight="1">
      <c r="A119" s="11" t="s">
        <v>206</v>
      </c>
      <c r="B119" s="40" t="s">
        <v>207</v>
      </c>
      <c r="C119" s="20" t="s">
        <v>208</v>
      </c>
      <c r="D119" s="66">
        <v>15000</v>
      </c>
      <c r="E119" s="66">
        <v>15000</v>
      </c>
      <c r="F119" s="66">
        <v>15000</v>
      </c>
    </row>
    <row r="120" spans="1:6" ht="51.75" customHeight="1">
      <c r="A120" s="11" t="s">
        <v>234</v>
      </c>
      <c r="B120" s="40" t="s">
        <v>235</v>
      </c>
      <c r="C120" s="20" t="s">
        <v>236</v>
      </c>
      <c r="D120" s="25">
        <v>7609600</v>
      </c>
      <c r="E120" s="86">
        <v>0</v>
      </c>
      <c r="F120" s="86">
        <v>0</v>
      </c>
    </row>
    <row r="121" spans="1:6" ht="51.75" customHeight="1">
      <c r="A121" s="11" t="s">
        <v>272</v>
      </c>
      <c r="B121" s="40" t="s">
        <v>273</v>
      </c>
      <c r="C121" s="20" t="s">
        <v>274</v>
      </c>
      <c r="D121" s="66">
        <v>100000</v>
      </c>
      <c r="E121" s="66"/>
      <c r="F121" s="66"/>
    </row>
    <row r="122" spans="1:6" ht="51.75" customHeight="1">
      <c r="A122" s="11" t="s">
        <v>231</v>
      </c>
      <c r="B122" s="40" t="s">
        <v>233</v>
      </c>
      <c r="C122" s="20" t="s">
        <v>232</v>
      </c>
      <c r="D122" s="7">
        <v>4341500</v>
      </c>
      <c r="E122" s="7">
        <v>4261300</v>
      </c>
      <c r="F122" s="7">
        <v>4261300</v>
      </c>
    </row>
    <row r="123" spans="1:6" ht="78" customHeight="1">
      <c r="A123" s="11" t="s">
        <v>280</v>
      </c>
      <c r="B123" s="40" t="s">
        <v>279</v>
      </c>
      <c r="C123" s="20" t="s">
        <v>278</v>
      </c>
      <c r="D123" s="7">
        <v>236282.64</v>
      </c>
      <c r="E123" s="7">
        <v>0</v>
      </c>
      <c r="F123" s="7">
        <v>0</v>
      </c>
    </row>
    <row r="124" spans="1:6" ht="64.5" customHeight="1">
      <c r="A124" s="11" t="s">
        <v>287</v>
      </c>
      <c r="B124" s="40" t="s">
        <v>289</v>
      </c>
      <c r="C124" s="20" t="s">
        <v>288</v>
      </c>
      <c r="D124" s="7">
        <v>24000</v>
      </c>
      <c r="E124" s="7">
        <v>0</v>
      </c>
      <c r="F124" s="7">
        <v>0</v>
      </c>
    </row>
    <row r="125" spans="1:6" ht="102" customHeight="1">
      <c r="A125" s="11" t="s">
        <v>303</v>
      </c>
      <c r="B125" s="40" t="s">
        <v>304</v>
      </c>
      <c r="C125" s="20" t="s">
        <v>302</v>
      </c>
      <c r="D125" s="7">
        <v>23400</v>
      </c>
      <c r="E125" s="7"/>
      <c r="F125" s="7"/>
    </row>
    <row r="126" spans="1:6" ht="90.75" customHeight="1">
      <c r="A126" s="11" t="s">
        <v>238</v>
      </c>
      <c r="B126" s="40" t="s">
        <v>240</v>
      </c>
      <c r="C126" s="20" t="s">
        <v>239</v>
      </c>
      <c r="D126" s="7">
        <v>43500</v>
      </c>
      <c r="E126" s="7">
        <v>0</v>
      </c>
      <c r="F126" s="7">
        <v>0</v>
      </c>
    </row>
    <row r="127" spans="1:6" ht="65.25" customHeight="1">
      <c r="A127" s="11" t="s">
        <v>269</v>
      </c>
      <c r="B127" s="40" t="s">
        <v>270</v>
      </c>
      <c r="C127" s="20" t="s">
        <v>271</v>
      </c>
      <c r="D127" s="7">
        <v>135624.94</v>
      </c>
      <c r="E127" s="7"/>
      <c r="F127" s="7"/>
    </row>
    <row r="128" spans="1:6" ht="50.25" customHeight="1">
      <c r="A128" s="11" t="s">
        <v>260</v>
      </c>
      <c r="B128" s="40" t="s">
        <v>262</v>
      </c>
      <c r="C128" s="20" t="s">
        <v>261</v>
      </c>
      <c r="D128" s="7">
        <v>69600</v>
      </c>
      <c r="E128" s="7"/>
      <c r="F128" s="7"/>
    </row>
    <row r="129" spans="1:6" ht="50.25" customHeight="1">
      <c r="A129" s="11" t="s">
        <v>264</v>
      </c>
      <c r="B129" s="40" t="s">
        <v>265</v>
      </c>
      <c r="C129" s="20" t="s">
        <v>268</v>
      </c>
      <c r="D129" s="7">
        <v>5000000</v>
      </c>
      <c r="E129" s="7"/>
      <c r="F129" s="7"/>
    </row>
    <row r="130" spans="1:6" ht="50.25" customHeight="1">
      <c r="A130" s="11" t="s">
        <v>276</v>
      </c>
      <c r="B130" s="40" t="s">
        <v>277</v>
      </c>
      <c r="C130" s="20" t="s">
        <v>275</v>
      </c>
      <c r="D130" s="7">
        <v>227600</v>
      </c>
      <c r="E130" s="7"/>
      <c r="F130" s="7"/>
    </row>
    <row r="131" spans="1:6" ht="18" customHeight="1">
      <c r="A131" s="11"/>
      <c r="B131" s="40" t="s">
        <v>250</v>
      </c>
      <c r="C131" s="24" t="s">
        <v>251</v>
      </c>
      <c r="D131" s="7">
        <f aca="true" t="shared" si="2" ref="D131:F132">D132</f>
        <v>99000</v>
      </c>
      <c r="E131" s="7">
        <f t="shared" si="2"/>
        <v>0</v>
      </c>
      <c r="F131" s="7">
        <f t="shared" si="2"/>
        <v>0</v>
      </c>
    </row>
    <row r="132" spans="1:6" ht="18" customHeight="1">
      <c r="A132" s="11"/>
      <c r="B132" s="40" t="s">
        <v>252</v>
      </c>
      <c r="C132" s="24" t="s">
        <v>256</v>
      </c>
      <c r="D132" s="7">
        <f t="shared" si="2"/>
        <v>99000</v>
      </c>
      <c r="E132" s="7">
        <f t="shared" si="2"/>
        <v>0</v>
      </c>
      <c r="F132" s="7">
        <f t="shared" si="2"/>
        <v>0</v>
      </c>
    </row>
    <row r="133" spans="1:6" ht="24" customHeight="1">
      <c r="A133" s="11"/>
      <c r="B133" s="40" t="s">
        <v>253</v>
      </c>
      <c r="C133" s="24" t="s">
        <v>255</v>
      </c>
      <c r="D133" s="7">
        <v>99000</v>
      </c>
      <c r="E133" s="7">
        <v>0</v>
      </c>
      <c r="F133" s="7">
        <v>0</v>
      </c>
    </row>
    <row r="134" spans="1:6" ht="30.75" customHeight="1">
      <c r="A134" s="4"/>
      <c r="B134" s="71" t="s">
        <v>241</v>
      </c>
      <c r="C134" s="24" t="s">
        <v>242</v>
      </c>
      <c r="D134" s="72">
        <f aca="true" t="shared" si="3" ref="D134:F135">D135</f>
        <v>-1800.1</v>
      </c>
      <c r="E134" s="72">
        <f t="shared" si="3"/>
        <v>0</v>
      </c>
      <c r="F134" s="72">
        <f t="shared" si="3"/>
        <v>0</v>
      </c>
    </row>
    <row r="135" spans="1:6" ht="35.25" customHeight="1">
      <c r="A135" s="4"/>
      <c r="B135" s="71" t="s">
        <v>243</v>
      </c>
      <c r="C135" s="24" t="s">
        <v>244</v>
      </c>
      <c r="D135" s="72">
        <f t="shared" si="3"/>
        <v>-1800.1</v>
      </c>
      <c r="E135" s="72">
        <f t="shared" si="3"/>
        <v>0</v>
      </c>
      <c r="F135" s="72">
        <f t="shared" si="3"/>
        <v>0</v>
      </c>
    </row>
    <row r="136" spans="1:6" ht="40.5" customHeight="1">
      <c r="A136" s="4"/>
      <c r="B136" s="73" t="s">
        <v>245</v>
      </c>
      <c r="C136" s="24" t="s">
        <v>246</v>
      </c>
      <c r="D136" s="72">
        <v>-1800.1</v>
      </c>
      <c r="E136" s="72">
        <v>0</v>
      </c>
      <c r="F136" s="72">
        <v>0</v>
      </c>
    </row>
    <row r="137" spans="1:6" s="76" customFormat="1" ht="12" customHeight="1">
      <c r="A137" s="74"/>
      <c r="B137" s="75"/>
      <c r="C137" s="74"/>
      <c r="D137" s="74"/>
      <c r="E137" s="74"/>
      <c r="F137" s="74"/>
    </row>
  </sheetData>
  <sheetProtection/>
  <mergeCells count="4">
    <mergeCell ref="C1:D1"/>
    <mergeCell ref="E1:F1"/>
    <mergeCell ref="D2:F2"/>
    <mergeCell ref="B3:F3"/>
  </mergeCells>
  <printOptions/>
  <pageMargins left="0.35433070866141736" right="0.15748031496062992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</cp:lastModifiedBy>
  <cp:lastPrinted>2022-12-17T10:41:44Z</cp:lastPrinted>
  <dcterms:created xsi:type="dcterms:W3CDTF">2007-11-14T13:29:26Z</dcterms:created>
  <dcterms:modified xsi:type="dcterms:W3CDTF">2022-12-18T07:14:57Z</dcterms:modified>
  <cp:category/>
  <cp:version/>
  <cp:contentType/>
  <cp:contentStatus/>
</cp:coreProperties>
</file>