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1080" windowWidth="16380" windowHeight="7110"/>
  </bookViews>
  <sheets>
    <sheet name="Лист1-ведом.струк." sheetId="1" r:id="rId1"/>
    <sheet name="Отчет о совместимости" sheetId="2" r:id="rId2"/>
  </sheets>
  <calcPr calcId="145621"/>
</workbook>
</file>

<file path=xl/calcChain.xml><?xml version="1.0" encoding="utf-8"?>
<calcChain xmlns="http://schemas.openxmlformats.org/spreadsheetml/2006/main">
  <c r="J83" i="1"/>
  <c r="K83"/>
  <c r="L83"/>
  <c r="M83"/>
  <c r="N83"/>
  <c r="O83"/>
  <c r="P83"/>
  <c r="Q83"/>
  <c r="R83"/>
  <c r="S83"/>
  <c r="T83"/>
  <c r="U83"/>
  <c r="V83"/>
  <c r="W83"/>
  <c r="J84"/>
  <c r="K84"/>
  <c r="L84"/>
  <c r="M84"/>
  <c r="N84"/>
  <c r="O84"/>
  <c r="P84"/>
  <c r="Q84"/>
  <c r="R84"/>
  <c r="S84"/>
  <c r="T84"/>
  <c r="U84"/>
  <c r="V84"/>
  <c r="W84"/>
  <c r="J85"/>
  <c r="K85"/>
  <c r="L85"/>
  <c r="M85"/>
  <c r="N85"/>
  <c r="O85"/>
  <c r="P85"/>
  <c r="Q85"/>
  <c r="R85"/>
  <c r="S85"/>
  <c r="T85"/>
  <c r="U85"/>
  <c r="V85"/>
  <c r="W85"/>
  <c r="I85"/>
  <c r="W86"/>
  <c r="V86"/>
  <c r="K86"/>
  <c r="J86"/>
  <c r="I86"/>
  <c r="W15"/>
  <c r="W14"/>
  <c r="W13"/>
  <c r="V15"/>
  <c r="V14"/>
  <c r="V13"/>
  <c r="U15"/>
  <c r="U14"/>
  <c r="U13"/>
  <c r="T15"/>
  <c r="S15"/>
  <c r="R15"/>
  <c r="R14"/>
  <c r="R13"/>
  <c r="Q15"/>
  <c r="Q14"/>
  <c r="Q13"/>
  <c r="P15"/>
  <c r="P14"/>
  <c r="P13"/>
  <c r="O15"/>
  <c r="O14"/>
  <c r="O13"/>
  <c r="N15"/>
  <c r="N14"/>
  <c r="N13"/>
  <c r="M15"/>
  <c r="M14"/>
  <c r="M13"/>
  <c r="L15"/>
  <c r="L14"/>
  <c r="L13"/>
  <c r="K15"/>
  <c r="K14"/>
  <c r="K13"/>
  <c r="J15"/>
  <c r="J14"/>
  <c r="J13"/>
  <c r="I15"/>
  <c r="I14"/>
  <c r="I13"/>
  <c r="T14"/>
  <c r="T13"/>
  <c r="S14"/>
  <c r="S13"/>
  <c r="P90"/>
  <c r="L91"/>
  <c r="L90"/>
  <c r="M91"/>
  <c r="M90"/>
  <c r="N91"/>
  <c r="N90"/>
  <c r="O91"/>
  <c r="O90"/>
  <c r="P91"/>
  <c r="Q91"/>
  <c r="Q90"/>
  <c r="R91"/>
  <c r="R90"/>
  <c r="S91"/>
  <c r="S90"/>
  <c r="T91"/>
  <c r="T90"/>
  <c r="U91"/>
  <c r="U90"/>
  <c r="V91"/>
  <c r="V90"/>
  <c r="W91"/>
  <c r="W90"/>
  <c r="I91"/>
  <c r="I90"/>
  <c r="J88"/>
  <c r="K88"/>
  <c r="L88"/>
  <c r="M88"/>
  <c r="N88"/>
  <c r="O88"/>
  <c r="P88"/>
  <c r="Q88"/>
  <c r="R88"/>
  <c r="S88"/>
  <c r="S82"/>
  <c r="T88"/>
  <c r="U88"/>
  <c r="V88"/>
  <c r="W88"/>
  <c r="I88"/>
  <c r="I84"/>
  <c r="J10"/>
  <c r="J9"/>
  <c r="J8"/>
  <c r="K10"/>
  <c r="K9"/>
  <c r="K8"/>
  <c r="L10"/>
  <c r="L9"/>
  <c r="L8"/>
  <c r="M10"/>
  <c r="M9"/>
  <c r="M8"/>
  <c r="N10"/>
  <c r="N9"/>
  <c r="N8"/>
  <c r="O10"/>
  <c r="O9"/>
  <c r="O8"/>
  <c r="P10"/>
  <c r="P9"/>
  <c r="P8"/>
  <c r="Q10"/>
  <c r="Q9"/>
  <c r="Q8"/>
  <c r="R10"/>
  <c r="R9"/>
  <c r="R8"/>
  <c r="S10"/>
  <c r="S9"/>
  <c r="S8"/>
  <c r="T10"/>
  <c r="T9"/>
  <c r="T8"/>
  <c r="U10"/>
  <c r="U9"/>
  <c r="U8"/>
  <c r="V10"/>
  <c r="V9"/>
  <c r="V8"/>
  <c r="W10"/>
  <c r="W9"/>
  <c r="W8"/>
  <c r="I10"/>
  <c r="I9"/>
  <c r="I8"/>
  <c r="I41"/>
  <c r="J25"/>
  <c r="J24"/>
  <c r="J23"/>
  <c r="J22"/>
  <c r="J21"/>
  <c r="K25"/>
  <c r="K24"/>
  <c r="K23"/>
  <c r="K22"/>
  <c r="K21"/>
  <c r="L25"/>
  <c r="L24"/>
  <c r="L23"/>
  <c r="L22"/>
  <c r="L21"/>
  <c r="M25"/>
  <c r="M24"/>
  <c r="M23"/>
  <c r="M22"/>
  <c r="M21"/>
  <c r="N25"/>
  <c r="N24"/>
  <c r="N23"/>
  <c r="N22"/>
  <c r="N21"/>
  <c r="O25"/>
  <c r="O24"/>
  <c r="O23"/>
  <c r="O22"/>
  <c r="O21"/>
  <c r="P25"/>
  <c r="P24"/>
  <c r="P23"/>
  <c r="P22"/>
  <c r="P21"/>
  <c r="Q25"/>
  <c r="Q24"/>
  <c r="Q23"/>
  <c r="Q22"/>
  <c r="Q21"/>
  <c r="R25"/>
  <c r="R24"/>
  <c r="R23"/>
  <c r="R22"/>
  <c r="R21"/>
  <c r="S25"/>
  <c r="S24"/>
  <c r="S23"/>
  <c r="S22"/>
  <c r="S21"/>
  <c r="T25"/>
  <c r="T24"/>
  <c r="T23"/>
  <c r="T22"/>
  <c r="T21"/>
  <c r="U25"/>
  <c r="U24"/>
  <c r="U23"/>
  <c r="U22"/>
  <c r="U21"/>
  <c r="V25"/>
  <c r="V24"/>
  <c r="V23"/>
  <c r="V22"/>
  <c r="V21"/>
  <c r="W25"/>
  <c r="W24"/>
  <c r="W23"/>
  <c r="W22"/>
  <c r="W21"/>
  <c r="J100"/>
  <c r="J99"/>
  <c r="K100"/>
  <c r="K99"/>
  <c r="L100"/>
  <c r="L99"/>
  <c r="M100"/>
  <c r="M99"/>
  <c r="N100"/>
  <c r="N99"/>
  <c r="O100"/>
  <c r="O99"/>
  <c r="P100"/>
  <c r="P99"/>
  <c r="Q100"/>
  <c r="Q99"/>
  <c r="R100"/>
  <c r="R99"/>
  <c r="S100"/>
  <c r="S99"/>
  <c r="T100"/>
  <c r="T99"/>
  <c r="U100"/>
  <c r="U99"/>
  <c r="V100"/>
  <c r="V99"/>
  <c r="W100"/>
  <c r="W99"/>
  <c r="I100"/>
  <c r="I99"/>
  <c r="J32"/>
  <c r="J31"/>
  <c r="K32"/>
  <c r="K31"/>
  <c r="L32"/>
  <c r="L31"/>
  <c r="M32"/>
  <c r="M31"/>
  <c r="N32"/>
  <c r="N31"/>
  <c r="O32"/>
  <c r="O31"/>
  <c r="P32"/>
  <c r="P31"/>
  <c r="Q32"/>
  <c r="Q31"/>
  <c r="R32"/>
  <c r="R31"/>
  <c r="S32"/>
  <c r="S31"/>
  <c r="T32"/>
  <c r="T31"/>
  <c r="U32"/>
  <c r="U31"/>
  <c r="V32"/>
  <c r="V31"/>
  <c r="W32"/>
  <c r="W31"/>
  <c r="I32"/>
  <c r="I31"/>
  <c r="J35"/>
  <c r="K35"/>
  <c r="L35"/>
  <c r="M35"/>
  <c r="N35"/>
  <c r="O35"/>
  <c r="P35"/>
  <c r="Q35"/>
  <c r="R35"/>
  <c r="S35"/>
  <c r="T35"/>
  <c r="U35"/>
  <c r="V35"/>
  <c r="W35"/>
  <c r="I35"/>
  <c r="J37"/>
  <c r="K37"/>
  <c r="L37"/>
  <c r="M37"/>
  <c r="N37"/>
  <c r="O37"/>
  <c r="P37"/>
  <c r="Q37"/>
  <c r="R37"/>
  <c r="S37"/>
  <c r="T37"/>
  <c r="U37"/>
  <c r="V37"/>
  <c r="W37"/>
  <c r="I37"/>
  <c r="I25"/>
  <c r="I24"/>
  <c r="I23"/>
  <c r="I22"/>
  <c r="I21"/>
  <c r="W39"/>
  <c r="V39"/>
  <c r="U39"/>
  <c r="T39"/>
  <c r="S39"/>
  <c r="R39"/>
  <c r="Q39"/>
  <c r="P39"/>
  <c r="O39"/>
  <c r="N39"/>
  <c r="M39"/>
  <c r="L39"/>
  <c r="K39"/>
  <c r="J39"/>
  <c r="I39"/>
  <c r="W117"/>
  <c r="W116"/>
  <c r="V117"/>
  <c r="V116"/>
  <c r="U117"/>
  <c r="U116"/>
  <c r="T117"/>
  <c r="T116"/>
  <c r="S117"/>
  <c r="S116"/>
  <c r="R117"/>
  <c r="R116"/>
  <c r="Q117"/>
  <c r="Q116"/>
  <c r="P117"/>
  <c r="P116"/>
  <c r="O117"/>
  <c r="O116"/>
  <c r="N117"/>
  <c r="N116"/>
  <c r="M117"/>
  <c r="M116"/>
  <c r="L117"/>
  <c r="L116"/>
  <c r="K117"/>
  <c r="K116"/>
  <c r="J117"/>
  <c r="J116"/>
  <c r="I117"/>
  <c r="I116"/>
  <c r="W115"/>
  <c r="W114"/>
  <c r="V115"/>
  <c r="V114"/>
  <c r="U115"/>
  <c r="U114"/>
  <c r="T115"/>
  <c r="T114"/>
  <c r="S115"/>
  <c r="S114"/>
  <c r="R115"/>
  <c r="R114"/>
  <c r="Q115"/>
  <c r="Q114"/>
  <c r="P115"/>
  <c r="P114"/>
  <c r="O115"/>
  <c r="O114"/>
  <c r="N115"/>
  <c r="N114"/>
  <c r="M115"/>
  <c r="M114"/>
  <c r="L115"/>
  <c r="L114"/>
  <c r="K115"/>
  <c r="K114"/>
  <c r="J115"/>
  <c r="J114"/>
  <c r="I115"/>
  <c r="I114"/>
  <c r="W112"/>
  <c r="W111"/>
  <c r="W110"/>
  <c r="W109"/>
  <c r="W108"/>
  <c r="V112"/>
  <c r="V111"/>
  <c r="V110"/>
  <c r="V109"/>
  <c r="V108"/>
  <c r="U112"/>
  <c r="U111"/>
  <c r="U110"/>
  <c r="U109"/>
  <c r="U108"/>
  <c r="T112"/>
  <c r="T111"/>
  <c r="T110"/>
  <c r="T109"/>
  <c r="T108"/>
  <c r="S112"/>
  <c r="S111"/>
  <c r="S110"/>
  <c r="S109"/>
  <c r="S108"/>
  <c r="R112"/>
  <c r="R111"/>
  <c r="R110"/>
  <c r="R109"/>
  <c r="R108"/>
  <c r="Q112"/>
  <c r="Q111"/>
  <c r="Q110"/>
  <c r="Q109"/>
  <c r="Q108"/>
  <c r="P112"/>
  <c r="P111"/>
  <c r="P110"/>
  <c r="P109"/>
  <c r="P108"/>
  <c r="O112"/>
  <c r="O111"/>
  <c r="O110"/>
  <c r="O109"/>
  <c r="O108"/>
  <c r="N112"/>
  <c r="N111"/>
  <c r="N110"/>
  <c r="N109"/>
  <c r="N108"/>
  <c r="M112"/>
  <c r="M111"/>
  <c r="M110"/>
  <c r="M109"/>
  <c r="M108"/>
  <c r="L112"/>
  <c r="L111"/>
  <c r="L110"/>
  <c r="L109"/>
  <c r="L108"/>
  <c r="K112"/>
  <c r="K111"/>
  <c r="K110"/>
  <c r="K109"/>
  <c r="K108"/>
  <c r="J112"/>
  <c r="J111"/>
  <c r="J110"/>
  <c r="J109"/>
  <c r="J108"/>
  <c r="I112"/>
  <c r="I111"/>
  <c r="I110"/>
  <c r="I109"/>
  <c r="I108"/>
  <c r="W106"/>
  <c r="W105"/>
  <c r="W104"/>
  <c r="W103"/>
  <c r="W102"/>
  <c r="V106"/>
  <c r="V105"/>
  <c r="V104"/>
  <c r="V103"/>
  <c r="V102"/>
  <c r="U106"/>
  <c r="U105"/>
  <c r="U104"/>
  <c r="U103"/>
  <c r="U102"/>
  <c r="T106"/>
  <c r="T105"/>
  <c r="T104"/>
  <c r="T103"/>
  <c r="T102"/>
  <c r="S106"/>
  <c r="S105"/>
  <c r="S104"/>
  <c r="S103"/>
  <c r="S102"/>
  <c r="R106"/>
  <c r="R105"/>
  <c r="R104"/>
  <c r="R103"/>
  <c r="R102"/>
  <c r="Q106"/>
  <c r="Q105"/>
  <c r="Q104"/>
  <c r="Q103"/>
  <c r="Q102"/>
  <c r="P106"/>
  <c r="P105"/>
  <c r="P104"/>
  <c r="P103"/>
  <c r="P102"/>
  <c r="O106"/>
  <c r="O105"/>
  <c r="O104"/>
  <c r="O103"/>
  <c r="O102"/>
  <c r="N106"/>
  <c r="N105"/>
  <c r="N104"/>
  <c r="N103"/>
  <c r="N102"/>
  <c r="M106"/>
  <c r="M105"/>
  <c r="M104"/>
  <c r="M103"/>
  <c r="M102"/>
  <c r="L106"/>
  <c r="L105"/>
  <c r="L104"/>
  <c r="L103"/>
  <c r="L102"/>
  <c r="K106"/>
  <c r="K105"/>
  <c r="K104"/>
  <c r="K103"/>
  <c r="K102"/>
  <c r="J106"/>
  <c r="J105"/>
  <c r="J104"/>
  <c r="J103"/>
  <c r="J102"/>
  <c r="I106"/>
  <c r="I105"/>
  <c r="I104"/>
  <c r="I103"/>
  <c r="I102"/>
  <c r="J94"/>
  <c r="J93"/>
  <c r="J92"/>
  <c r="J91"/>
  <c r="J90"/>
  <c r="K94"/>
  <c r="K93"/>
  <c r="K92"/>
  <c r="K91"/>
  <c r="K90"/>
  <c r="L94"/>
  <c r="L93"/>
  <c r="M94"/>
  <c r="M93"/>
  <c r="N94"/>
  <c r="N93"/>
  <c r="O94"/>
  <c r="O93"/>
  <c r="P94"/>
  <c r="P93"/>
  <c r="Q94"/>
  <c r="Q93"/>
  <c r="R94"/>
  <c r="R93"/>
  <c r="S94"/>
  <c r="S93"/>
  <c r="T94"/>
  <c r="T93"/>
  <c r="U94"/>
  <c r="U93"/>
  <c r="V94"/>
  <c r="V93"/>
  <c r="W94"/>
  <c r="W93"/>
  <c r="J97"/>
  <c r="J96"/>
  <c r="K97"/>
  <c r="K96"/>
  <c r="L97"/>
  <c r="L96"/>
  <c r="M97"/>
  <c r="M96"/>
  <c r="N97"/>
  <c r="N96"/>
  <c r="O97"/>
  <c r="O96"/>
  <c r="P97"/>
  <c r="P96"/>
  <c r="Q97"/>
  <c r="Q96"/>
  <c r="R97"/>
  <c r="R96"/>
  <c r="S97"/>
  <c r="S96"/>
  <c r="T97"/>
  <c r="T96"/>
  <c r="U97"/>
  <c r="U96"/>
  <c r="V97"/>
  <c r="V96"/>
  <c r="W97"/>
  <c r="W96"/>
  <c r="J74"/>
  <c r="J73"/>
  <c r="J69"/>
  <c r="K74"/>
  <c r="K73"/>
  <c r="L74"/>
  <c r="L73"/>
  <c r="M74"/>
  <c r="M73"/>
  <c r="M69"/>
  <c r="N74"/>
  <c r="N73"/>
  <c r="O74"/>
  <c r="O73"/>
  <c r="O69"/>
  <c r="P74"/>
  <c r="P73"/>
  <c r="Q74"/>
  <c r="Q73"/>
  <c r="R74"/>
  <c r="R73"/>
  <c r="S74"/>
  <c r="S73"/>
  <c r="T74"/>
  <c r="T73"/>
  <c r="U74"/>
  <c r="U73"/>
  <c r="U69"/>
  <c r="V74"/>
  <c r="V73"/>
  <c r="W74"/>
  <c r="W73"/>
  <c r="J77"/>
  <c r="J76"/>
  <c r="K77"/>
  <c r="K76"/>
  <c r="L77"/>
  <c r="L76"/>
  <c r="M77"/>
  <c r="M76"/>
  <c r="N77"/>
  <c r="N76"/>
  <c r="O77"/>
  <c r="O76"/>
  <c r="P77"/>
  <c r="P76"/>
  <c r="Q77"/>
  <c r="Q76"/>
  <c r="R77"/>
  <c r="R76"/>
  <c r="S77"/>
  <c r="S76"/>
  <c r="T77"/>
  <c r="T76"/>
  <c r="U77"/>
  <c r="U76"/>
  <c r="V77"/>
  <c r="V76"/>
  <c r="W77"/>
  <c r="W76"/>
  <c r="J80"/>
  <c r="J79"/>
  <c r="K80"/>
  <c r="K79"/>
  <c r="L80"/>
  <c r="L79"/>
  <c r="M80"/>
  <c r="M79"/>
  <c r="N80"/>
  <c r="N79"/>
  <c r="O80"/>
  <c r="O79"/>
  <c r="P80"/>
  <c r="P79"/>
  <c r="Q80"/>
  <c r="Q79"/>
  <c r="R80"/>
  <c r="R79"/>
  <c r="S80"/>
  <c r="S79"/>
  <c r="T80"/>
  <c r="T79"/>
  <c r="U80"/>
  <c r="U79"/>
  <c r="V80"/>
  <c r="V79"/>
  <c r="W80"/>
  <c r="W79"/>
  <c r="J52"/>
  <c r="J51"/>
  <c r="K52"/>
  <c r="K51"/>
  <c r="L52"/>
  <c r="L51"/>
  <c r="L50"/>
  <c r="L49"/>
  <c r="L48"/>
  <c r="M52"/>
  <c r="M51"/>
  <c r="N52"/>
  <c r="N51"/>
  <c r="O52"/>
  <c r="O51"/>
  <c r="P52"/>
  <c r="P51"/>
  <c r="Q52"/>
  <c r="Q51"/>
  <c r="R52"/>
  <c r="R51"/>
  <c r="S52"/>
  <c r="S51"/>
  <c r="T52"/>
  <c r="T51"/>
  <c r="U52"/>
  <c r="U51"/>
  <c r="V52"/>
  <c r="V51"/>
  <c r="W52"/>
  <c r="W51"/>
  <c r="J55"/>
  <c r="K55"/>
  <c r="L55"/>
  <c r="L54"/>
  <c r="M55"/>
  <c r="N55"/>
  <c r="O55"/>
  <c r="P55"/>
  <c r="Q55"/>
  <c r="R55"/>
  <c r="R54"/>
  <c r="S55"/>
  <c r="T55"/>
  <c r="U55"/>
  <c r="U54"/>
  <c r="U50"/>
  <c r="U49"/>
  <c r="U48"/>
  <c r="V55"/>
  <c r="W55"/>
  <c r="J57"/>
  <c r="K57"/>
  <c r="L57"/>
  <c r="M57"/>
  <c r="N57"/>
  <c r="O57"/>
  <c r="O54"/>
  <c r="P57"/>
  <c r="Q57"/>
  <c r="R57"/>
  <c r="S57"/>
  <c r="T57"/>
  <c r="U57"/>
  <c r="V57"/>
  <c r="W57"/>
  <c r="J59"/>
  <c r="J54"/>
  <c r="K59"/>
  <c r="L59"/>
  <c r="M59"/>
  <c r="N59"/>
  <c r="O59"/>
  <c r="P59"/>
  <c r="Q59"/>
  <c r="R59"/>
  <c r="S59"/>
  <c r="T59"/>
  <c r="U59"/>
  <c r="V59"/>
  <c r="W59"/>
  <c r="J66"/>
  <c r="K66"/>
  <c r="K65"/>
  <c r="L66"/>
  <c r="M66"/>
  <c r="M64"/>
  <c r="N66"/>
  <c r="N64"/>
  <c r="O66"/>
  <c r="O64"/>
  <c r="P66"/>
  <c r="Q66"/>
  <c r="Q65"/>
  <c r="R66"/>
  <c r="R65"/>
  <c r="S66"/>
  <c r="S65"/>
  <c r="T66"/>
  <c r="T65"/>
  <c r="U66"/>
  <c r="U64"/>
  <c r="V66"/>
  <c r="V65"/>
  <c r="W66"/>
  <c r="W64"/>
  <c r="I55"/>
  <c r="J62"/>
  <c r="J61"/>
  <c r="K62"/>
  <c r="K61"/>
  <c r="L62"/>
  <c r="L61"/>
  <c r="M62"/>
  <c r="M61"/>
  <c r="N62"/>
  <c r="N61"/>
  <c r="O62"/>
  <c r="O61"/>
  <c r="P62"/>
  <c r="P61"/>
  <c r="Q62"/>
  <c r="Q61"/>
  <c r="R62"/>
  <c r="R61"/>
  <c r="S62"/>
  <c r="S61"/>
  <c r="T62"/>
  <c r="T61"/>
  <c r="U62"/>
  <c r="U61"/>
  <c r="V62"/>
  <c r="V61"/>
  <c r="W62"/>
  <c r="W61"/>
  <c r="J41"/>
  <c r="K41"/>
  <c r="K34"/>
  <c r="L41"/>
  <c r="M41"/>
  <c r="N41"/>
  <c r="O41"/>
  <c r="P41"/>
  <c r="Q41"/>
  <c r="R41"/>
  <c r="S41"/>
  <c r="T41"/>
  <c r="U41"/>
  <c r="V41"/>
  <c r="V34"/>
  <c r="W41"/>
  <c r="J18"/>
  <c r="J17"/>
  <c r="K18"/>
  <c r="K17"/>
  <c r="L18"/>
  <c r="L17"/>
  <c r="M18"/>
  <c r="M17"/>
  <c r="N18"/>
  <c r="N17"/>
  <c r="O18"/>
  <c r="O17"/>
  <c r="P18"/>
  <c r="P17"/>
  <c r="Q18"/>
  <c r="Q17"/>
  <c r="R18"/>
  <c r="R17"/>
  <c r="S18"/>
  <c r="S17"/>
  <c r="T18"/>
  <c r="T17"/>
  <c r="U18"/>
  <c r="U17"/>
  <c r="V18"/>
  <c r="V17"/>
  <c r="W18"/>
  <c r="W17"/>
  <c r="I80"/>
  <c r="I79"/>
  <c r="I77"/>
  <c r="I76"/>
  <c r="I74"/>
  <c r="I73"/>
  <c r="I69"/>
  <c r="I59"/>
  <c r="I54"/>
  <c r="I57"/>
  <c r="I62"/>
  <c r="I61"/>
  <c r="I52"/>
  <c r="I51"/>
  <c r="I18"/>
  <c r="I17"/>
  <c r="I97"/>
  <c r="I96"/>
  <c r="I94"/>
  <c r="I93"/>
  <c r="I66"/>
  <c r="G5"/>
  <c r="N65"/>
  <c r="M54"/>
  <c r="W65"/>
  <c r="W82"/>
  <c r="O82"/>
  <c r="S69"/>
  <c r="M82"/>
  <c r="K82"/>
  <c r="Q69"/>
  <c r="T64"/>
  <c r="S34"/>
  <c r="O65"/>
  <c r="M65"/>
  <c r="K64"/>
  <c r="N69"/>
  <c r="P82"/>
  <c r="L82"/>
  <c r="J50"/>
  <c r="T54"/>
  <c r="P69"/>
  <c r="V69"/>
  <c r="Q82"/>
  <c r="N82"/>
  <c r="L69"/>
  <c r="W69"/>
  <c r="I34"/>
  <c r="T82"/>
  <c r="U65"/>
  <c r="L64"/>
  <c r="L65"/>
  <c r="R50"/>
  <c r="Q64"/>
  <c r="W54"/>
  <c r="M50"/>
  <c r="M49"/>
  <c r="M48"/>
  <c r="R69"/>
  <c r="T69"/>
  <c r="O34"/>
  <c r="P54"/>
  <c r="P50"/>
  <c r="R82"/>
  <c r="I30"/>
  <c r="I29"/>
  <c r="V82"/>
  <c r="I50"/>
  <c r="N50"/>
  <c r="N49"/>
  <c r="N48"/>
  <c r="K50"/>
  <c r="K49"/>
  <c r="K48"/>
  <c r="W50"/>
  <c r="W49"/>
  <c r="W48"/>
  <c r="J65"/>
  <c r="J64"/>
  <c r="J49"/>
  <c r="J48"/>
  <c r="N54"/>
  <c r="N34"/>
  <c r="I12"/>
  <c r="I7"/>
  <c r="R49"/>
  <c r="R48"/>
  <c r="W34"/>
  <c r="J34"/>
  <c r="V64"/>
  <c r="I65"/>
  <c r="I64"/>
  <c r="S64"/>
  <c r="Q54"/>
  <c r="Q50"/>
  <c r="Q49"/>
  <c r="Q48"/>
  <c r="O50"/>
  <c r="O49"/>
  <c r="O48"/>
  <c r="P34"/>
  <c r="R64"/>
  <c r="P65"/>
  <c r="P64"/>
  <c r="P49"/>
  <c r="P48"/>
  <c r="V54"/>
  <c r="S54"/>
  <c r="T50"/>
  <c r="T49"/>
  <c r="T48"/>
  <c r="K69"/>
  <c r="K54"/>
  <c r="V50"/>
  <c r="V49"/>
  <c r="V48"/>
  <c r="S50"/>
  <c r="S49"/>
  <c r="S48"/>
  <c r="U82"/>
  <c r="I83"/>
  <c r="I82"/>
  <c r="T34"/>
  <c r="T30"/>
  <c r="T29"/>
  <c r="T28"/>
  <c r="T6"/>
  <c r="T5"/>
  <c r="M34"/>
  <c r="M30"/>
  <c r="M29"/>
  <c r="M28"/>
  <c r="M6"/>
  <c r="M5"/>
  <c r="J12"/>
  <c r="J7"/>
  <c r="M12"/>
  <c r="M7"/>
  <c r="Q12"/>
  <c r="Q7"/>
  <c r="U12"/>
  <c r="U7"/>
  <c r="T12"/>
  <c r="T7"/>
  <c r="K12"/>
  <c r="K7"/>
  <c r="N12"/>
  <c r="N7"/>
  <c r="R12"/>
  <c r="R7"/>
  <c r="V12"/>
  <c r="V7"/>
  <c r="J82"/>
  <c r="Q34"/>
  <c r="Q30"/>
  <c r="Q29"/>
  <c r="Q28"/>
  <c r="S30"/>
  <c r="S29"/>
  <c r="S28"/>
  <c r="K30"/>
  <c r="K29"/>
  <c r="O12"/>
  <c r="O7"/>
  <c r="W12"/>
  <c r="W7"/>
  <c r="S12"/>
  <c r="S7"/>
  <c r="S6"/>
  <c r="S5"/>
  <c r="L12"/>
  <c r="L7"/>
  <c r="P12"/>
  <c r="P7"/>
  <c r="U30"/>
  <c r="U29"/>
  <c r="U28"/>
  <c r="W30"/>
  <c r="W29"/>
  <c r="W28"/>
  <c r="U34"/>
  <c r="L34"/>
  <c r="P30"/>
  <c r="P29"/>
  <c r="O30"/>
  <c r="O29"/>
  <c r="O28"/>
  <c r="O6"/>
  <c r="O5"/>
  <c r="R34"/>
  <c r="V30"/>
  <c r="V29"/>
  <c r="N30"/>
  <c r="N29"/>
  <c r="N28"/>
  <c r="N6"/>
  <c r="N5"/>
  <c r="J30"/>
  <c r="J29"/>
  <c r="L30"/>
  <c r="L29"/>
  <c r="L28"/>
  <c r="L6"/>
  <c r="L5"/>
  <c r="R30"/>
  <c r="R29"/>
  <c r="R28"/>
  <c r="R6"/>
  <c r="R5"/>
  <c r="I49"/>
  <c r="I48"/>
  <c r="I28"/>
  <c r="U6"/>
  <c r="U5"/>
  <c r="Q6"/>
  <c r="Q5"/>
  <c r="V28"/>
  <c r="V6"/>
  <c r="V5"/>
  <c r="I6"/>
  <c r="I5"/>
  <c r="K28"/>
  <c r="K6"/>
  <c r="K5"/>
  <c r="P28"/>
  <c r="P6"/>
  <c r="P5"/>
  <c r="J28"/>
  <c r="J6"/>
  <c r="J5"/>
  <c r="W6"/>
  <c r="W5"/>
</calcChain>
</file>

<file path=xl/sharedStrings.xml><?xml version="1.0" encoding="utf-8"?>
<sst xmlns="http://schemas.openxmlformats.org/spreadsheetml/2006/main" count="438" uniqueCount="168">
  <si>
    <t>Наименование</t>
  </si>
  <si>
    <t>Рз</t>
  </si>
  <si>
    <t>ПР</t>
  </si>
  <si>
    <t>ЦСР</t>
  </si>
  <si>
    <t>ВР</t>
  </si>
  <si>
    <t>доп классиф</t>
  </si>
  <si>
    <t>ВСЕГО расходов по бюджету сельского поселения</t>
  </si>
  <si>
    <t>01</t>
  </si>
  <si>
    <t>04</t>
  </si>
  <si>
    <t>240</t>
  </si>
  <si>
    <t>11</t>
  </si>
  <si>
    <t>13</t>
  </si>
  <si>
    <t>03</t>
  </si>
  <si>
    <t>Национальная безопасность и правоохранительная деятельность</t>
  </si>
  <si>
    <t>Обеспечение противопожарной безопасности</t>
  </si>
  <si>
    <t>10</t>
  </si>
  <si>
    <t>Дорожный фонд</t>
  </si>
  <si>
    <t>09</t>
  </si>
  <si>
    <t>Жилищно-коммунальное хозяйство</t>
  </si>
  <si>
    <t>05</t>
  </si>
  <si>
    <t>Благоустройство</t>
  </si>
  <si>
    <t>Уличное освещение</t>
  </si>
  <si>
    <t>Иные целевые направления расходов по уличному освещению</t>
  </si>
  <si>
    <t>Организация и содержание мест захоранения</t>
  </si>
  <si>
    <t>Иные целевые направления расходов на организацию и содержание мест захоранения</t>
  </si>
  <si>
    <t>Прочие мероприятия по благоустройству сельских поселений</t>
  </si>
  <si>
    <t>Иные целевые направления расходов прочих мероприятий по благоустройству сельских поселений</t>
  </si>
  <si>
    <t>Образование</t>
  </si>
  <si>
    <t>07</t>
  </si>
  <si>
    <t>Молодежная политика и оздоровление детей</t>
  </si>
  <si>
    <t>08</t>
  </si>
  <si>
    <t>Культура, кинематография и средства массовой информации</t>
  </si>
  <si>
    <t xml:space="preserve">Культура </t>
  </si>
  <si>
    <t>Отчет о совместимости для прил 5 вед.   05.14.xls</t>
  </si>
  <si>
    <t>Дата отчета: 23.05.2014 15:19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</si>
  <si>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</si>
  <si>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</si>
  <si>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</si>
  <si>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</si>
  <si>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</si>
  <si>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</si>
  <si>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Национальная  экономика</t>
  </si>
  <si>
    <t>Осуществление дорожной деятельности в отношении автомобильных дорог общего пользования местного значения, осуществляемых за счет субсидий из областного бюджета</t>
  </si>
  <si>
    <t>01 0 01 99990</t>
  </si>
  <si>
    <t>01 0 00 00000</t>
  </si>
  <si>
    <t>07 2 00 00000</t>
  </si>
  <si>
    <t>07 2 01 99990</t>
  </si>
  <si>
    <t>07 1 01 99990</t>
  </si>
  <si>
    <t>07 1 00 00000</t>
  </si>
  <si>
    <t>07 0 00 00000</t>
  </si>
  <si>
    <t>02 0 00 00000</t>
  </si>
  <si>
    <t>07 1 03 99990</t>
  </si>
  <si>
    <t>02 0 03 99990</t>
  </si>
  <si>
    <t>04 0 00 00000</t>
  </si>
  <si>
    <t>04 0 01 99990</t>
  </si>
  <si>
    <t>03 0 00 00000</t>
  </si>
  <si>
    <t>03 0 01 99990</t>
  </si>
  <si>
    <t>98 7 00 23070</t>
  </si>
  <si>
    <t>98 7 00 00000</t>
  </si>
  <si>
    <t>98 6 00 23060</t>
  </si>
  <si>
    <t>98 6 00 00000</t>
  </si>
  <si>
    <t>98 5 00 23050</t>
  </si>
  <si>
    <t>98 5 00 00000</t>
  </si>
  <si>
    <t>95 0 00 00000</t>
  </si>
  <si>
    <t>95 0 00 99990</t>
  </si>
  <si>
    <t>Содержание автомобильных дорог общего пользования местного значения и искуственных сооружений на них</t>
  </si>
  <si>
    <t>Профилактика наркомании, алкоголизма в молодежной среде, снижение темпов роста безработицы среди  молодежи, развитие социальной инфраструктуры для  моложежи, рост гражданской и деловой активности молодежи</t>
  </si>
  <si>
    <t>02 0 03 00000</t>
  </si>
  <si>
    <t xml:space="preserve">02 0 03 99990 </t>
  </si>
  <si>
    <t>Обеспечение музейной деятельности, сохранение и развитие традиционной культуры народов, поддержка народного творчества, развитие межмуниципальных культурных связей</t>
  </si>
  <si>
    <t>04 0 01 00000</t>
  </si>
  <si>
    <t>Повышение интереса населения к занятиям физической культуры и спортом, увеличение числа жителей  поселения регулярно занимающихся физической культурой и спортом, улучшение физической подготовке детей, юношества, молодежи, повышение их готовности к труду и защите Родины, уменьшения числа правонарушений среди несовершеннолетних, повышение уровня обеспеченности населения  поселения спортивным инвентарем</t>
  </si>
  <si>
    <t>03 0 01 00000</t>
  </si>
  <si>
    <t>Создание условий для оптимального организационно-правового обеспечения органов местного самоуправления сельского поселения</t>
  </si>
  <si>
    <t>05 0 00 00000</t>
  </si>
  <si>
    <t>05 0 01 00000</t>
  </si>
  <si>
    <t>05 0 01 99990</t>
  </si>
  <si>
    <t xml:space="preserve">Муниципальная программа "Устойчивое развитие сельских территорий в Поддорском сельском поселении на 2015-2020 годы" </t>
  </si>
  <si>
    <t>Повышение уровня обустройства  населенных пунктов, расположенных в сельской местности, объектами социальной  инфраструктуры</t>
  </si>
  <si>
    <t>Реализация прочих направлений расходов программы "Устойчивое развитие сельских территорий в Поддорском сельском поселении на 2015-2020 годы"</t>
  </si>
  <si>
    <t>Грантовая поддержка местных инициатив  граждан, проживающих в сельской местности</t>
  </si>
  <si>
    <t>10 0 00 00000</t>
  </si>
  <si>
    <t>12</t>
  </si>
  <si>
    <t>Расходы на реализацию мероприятий по осуществлению дорожной деятельности в отношении автомобильных дорог общего пользования местного значения, осуществляемых за счет субсидий из областного бюджета (софинансирование)</t>
  </si>
  <si>
    <t>01 0 01 00000</t>
  </si>
  <si>
    <t>07 1 01 00000</t>
  </si>
  <si>
    <t>07 1 03 00000</t>
  </si>
  <si>
    <t>Эффективное владение, пользование и распоряжение муниципальным имуществом</t>
  </si>
  <si>
    <t>Формирование муниципальной собственности</t>
  </si>
  <si>
    <t>Эффективное управление и распоряжение земельными участками, находящимися в муниципальной собственности и земельными участками, государственная собственность на которые не разграничена в границах Поддорского сельского поселения</t>
  </si>
  <si>
    <t>11 0 00 00000</t>
  </si>
  <si>
    <t>11 0 01 00000</t>
  </si>
  <si>
    <t>11 0 03 99990</t>
  </si>
  <si>
    <t>11 0 03 00000</t>
  </si>
  <si>
    <t>11 0 02 99990</t>
  </si>
  <si>
    <t>11 0 02 00000</t>
  </si>
  <si>
    <t>11 0 01 99990</t>
  </si>
  <si>
    <t xml:space="preserve">Муниципальная программа " Совершенствование системы управления муниципальной собственностью и земельными ресурсами  Поддорского сельского поселения на 2016-2018 годы" </t>
  </si>
  <si>
    <t>Администрация Поддорского муниципального района</t>
  </si>
  <si>
    <t>Приведение в надлежащее техническое состояние  покрытий дворовых территорий многоквартирных домов путем проведения их текущего и капитального ремонта</t>
  </si>
  <si>
    <t>07 2 01 00000</t>
  </si>
  <si>
    <t xml:space="preserve">Реализация прочих направлений расходов муниципальной программы " Совершенствование системы управления муниципальной собственностью и земельными ресурсами  Поддорского сельского поселения на 2016-2018 годы" </t>
  </si>
  <si>
    <t>2018год</t>
  </si>
  <si>
    <t>2019год</t>
  </si>
  <si>
    <t>Иные закупки товаров, работ и услуг для обеспечения государственных (муниципальных) нужд</t>
  </si>
  <si>
    <t>07 1 02 S1520</t>
  </si>
  <si>
    <t>07 1 02 71520</t>
  </si>
  <si>
    <t>07 1 02 99990</t>
  </si>
  <si>
    <t>07 1 02 00000</t>
  </si>
  <si>
    <t>Другие общегосударственные  расходы</t>
  </si>
  <si>
    <t xml:space="preserve"> </t>
  </si>
  <si>
    <t xml:space="preserve">Уплата налогов, сборов и иных платежей </t>
  </si>
  <si>
    <t>850</t>
  </si>
  <si>
    <t>Грант на поддержку местных инициатив граждан, проживающих в сельской местности за счет  областного бюджета</t>
  </si>
  <si>
    <t>Грант на поддержку местных инициатив граждан, проживающих в сельской местности за счет федерального бюджета</t>
  </si>
  <si>
    <t xml:space="preserve">Муниципальная подпрограмма "Устойчивое развитие сельских территорий в Поддорском сельском поселении на 2015-2020 годы" </t>
  </si>
  <si>
    <t>10 1 00 00000</t>
  </si>
  <si>
    <t>10 1 01 00000</t>
  </si>
  <si>
    <t>10 1 01 99990</t>
  </si>
  <si>
    <t xml:space="preserve">Реализация прочих направлений расходов подпрограммы "Устойчивое развитие сельских территорий в Поддорском сельском поселении на 2015-2020 годы" </t>
  </si>
  <si>
    <t>10 1 02 00000</t>
  </si>
  <si>
    <t>10 1 02 99990</t>
  </si>
  <si>
    <t>10 1 02 R0185</t>
  </si>
  <si>
    <t>10 1 02 L0185</t>
  </si>
  <si>
    <t>Расходы на реализацию мероприятий по грантовой поддержке местных инициатив  граждан, проживающих в сельской местности подпрограммы "Устойчивое развитие сельских территорий в Поддорском сельском поселении на 2015-2020 годы"  осуществляемых за счет субсидий из областного и федерального бюджета (софинансирование)</t>
  </si>
  <si>
    <t xml:space="preserve">                                                                                                Приложение № 5 к решению Совета депутатов Поддорского  сельского поселения "О  бюджете Поддорского   сельского  поселения на 2018 год и плановый период 2019 и 2020 годов"</t>
  </si>
  <si>
    <t>Ведомственная структура расходов  бюджета Поддорского сельского поселения на 2018 год  и плановый период 2019 и 2020 годов                                                            рублей</t>
  </si>
  <si>
    <t>2020год</t>
  </si>
  <si>
    <t>Муниципальная программа  "Реформирование и развитие местного самоуправления в Поддорском сельском поселении на 2014-2020 годы"</t>
  </si>
  <si>
    <t>Реализация прочих направлений расходов программы  "Реформирование и развитие местного самоуправления в Поддорском сельском поселении на 2014-2020 годы"</t>
  </si>
  <si>
    <t>Муниципальная программа "Противопожарная защита объектов и населенных пунктов Поддорского сельского поселения на 2018-2022 годы"</t>
  </si>
  <si>
    <t>Обеспечение мер пожарной безопасности на территории сельского поселения</t>
  </si>
  <si>
    <t xml:space="preserve">Программа "Совершенствование и содержание дорожного хозяйства на территории Поддорского сельского поселения на 2018-2022 годы"  </t>
  </si>
  <si>
    <t>Подпрограмма "Развитие дорожного  хозяйства  Поддорского сельского поселения на 2018-2022 годы"</t>
  </si>
  <si>
    <t>Реализация прочих направлений расходов подпрограммы "Развитие дорожного  хозяйства  Поддорского сельского поселения на 2018-2022 годы"</t>
  </si>
  <si>
    <r>
      <t>Иные закупки товаров, работ и усл</t>
    </r>
    <r>
      <rPr>
        <b/>
        <i/>
        <sz val="7"/>
        <rFont val="Times New Roman"/>
        <family val="1"/>
        <charset val="204"/>
      </rPr>
      <t>у</t>
    </r>
    <r>
      <rPr>
        <i/>
        <sz val="7"/>
        <rFont val="Times New Roman"/>
        <family val="1"/>
        <charset val="204"/>
      </rPr>
      <t>г для обеспечения государственных (муниципальных) нужд</t>
    </r>
  </si>
  <si>
    <t>Ремонт автомобильных дорог общего пользования  местного значения и искуственных  сооружений на них</t>
  </si>
  <si>
    <t>Подпрограмма "Придворовые территории многоквартирных жилых домов расположенных на территории Поддорского сельского поселения на 2018-2022 годы"</t>
  </si>
  <si>
    <t>Муниципальная программа "Формирование современной городской среды на территории Поддорского сельского поселения в селе Поддорье на 2018-2022 годы"</t>
  </si>
  <si>
    <t>08 0 01 00000</t>
  </si>
  <si>
    <t>Обеспечение государственной регистрации права муниципальной собственности на дворовые территории и проезды к ним</t>
  </si>
  <si>
    <t>08 0 02 99990</t>
  </si>
  <si>
    <t>Муниципальная программа "Молодежь Поддорского сельского поселения на 2014-2020 годы"</t>
  </si>
  <si>
    <t>Реализация прочих направлений расходов программы "Молодежь Поддорского сельского поселения на 2014-2020 годы"</t>
  </si>
  <si>
    <t>Муниципальная  программа "Развитие культуры в Поддорском сельском поселении на 2014-2020 годы"</t>
  </si>
  <si>
    <t>Реализация прочих направлений расходов программы "Развитие культуры в Поддорском сельском поселении на 2014-2020 годы"</t>
  </si>
  <si>
    <t>Реализация прочих направлений расходов подпрограммы "Придворовые территории многоквартирных жилых домов расположенных на территории Поддорского сельского поселения на 2018-2022 годы"</t>
  </si>
  <si>
    <t>Муниципальная  программа "Развитие физической культуры и спорта в Поддорском сельском поселении на 2018-2022 годы"</t>
  </si>
  <si>
    <t>Реализация прочих направлений расходов программы  "Развитие физической культуры и спорта в Поддорском сельском поселении на 2018-2022 годы"</t>
  </si>
  <si>
    <t>Реализация прочих направлений расходов программы "Противопожарная защита объектов и населенных пунктов Поддорского сельского поселения на 2018-2022 годы"</t>
  </si>
  <si>
    <t>Осуществление дорожной деятельности в отношении автомобильных дорог общего пользования местного значения</t>
  </si>
  <si>
    <t>Гл</t>
  </si>
  <si>
    <t>Обеспечение проведения выборов и референдумов</t>
  </si>
  <si>
    <t>Общегосударственные расходы</t>
  </si>
  <si>
    <t>Общегосударственные расходы при проведении местных выборов и референдумов</t>
  </si>
  <si>
    <t>Иные закупки товаров, работ и услуг для обеспечение государственных (муниципальных) нужд</t>
  </si>
  <si>
    <t>95 0 00 23020</t>
  </si>
  <si>
    <t>Общегосударственные вопросы</t>
  </si>
  <si>
    <t>Ремонт обустройство и содержание дворовых территорий МКД и муниципальный территорий общего пользования</t>
  </si>
  <si>
    <t>Физическая культура и спорт</t>
  </si>
  <si>
    <t>Реализация прочих направлений расходов муниципальной программы "Формирование современной городской среды на территории Поддорского сельского поселения в селе Поддорье на 2018-2022 годы"</t>
  </si>
  <si>
    <t xml:space="preserve">Реализацию прочих направлений расходов по  общегосударственным вопросам     </t>
  </si>
  <si>
    <t>08 0 00 00000</t>
  </si>
  <si>
    <t>08 0 02 00000</t>
  </si>
  <si>
    <t>08 1 01 R5550</t>
  </si>
  <si>
    <t>Софинансирование к гранту на поддержку местных инициатив граждан, проживающих в сельской местности</t>
  </si>
  <si>
    <t>08 0 01 L5550</t>
  </si>
  <si>
    <t xml:space="preserve">Грант на поддержку местных инициатив граждан, проживающих в сельской местности </t>
  </si>
</sst>
</file>

<file path=xl/styles.xml><?xml version="1.0" encoding="utf-8"?>
<styleSheet xmlns="http://schemas.openxmlformats.org/spreadsheetml/2006/main">
  <numFmts count="1">
    <numFmt numFmtId="164" formatCode="#,##0.00_р_."/>
  </numFmts>
  <fonts count="20"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sz val="7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7"/>
      <name val="Times New Roman"/>
      <family val="1"/>
      <charset val="204"/>
    </font>
    <font>
      <i/>
      <sz val="7"/>
      <name val="Times New Roman"/>
      <family val="1"/>
      <charset val="204"/>
    </font>
    <font>
      <i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Arial Cyr"/>
      <family val="2"/>
      <charset val="204"/>
    </font>
    <font>
      <sz val="4"/>
      <name val="Arial Cyr"/>
      <family val="2"/>
      <charset val="204"/>
    </font>
    <font>
      <sz val="4"/>
      <name val="Times New Roman"/>
      <family val="1"/>
      <charset val="204"/>
    </font>
    <font>
      <i/>
      <sz val="7"/>
      <color indexed="8"/>
      <name val="Times New Roman"/>
      <family val="1"/>
      <charset val="204"/>
    </font>
    <font>
      <sz val="7"/>
      <name val="Arial Cyr"/>
      <family val="2"/>
      <charset val="204"/>
    </font>
    <font>
      <b/>
      <sz val="9"/>
      <name val="Arial Cyr"/>
      <family val="2"/>
      <charset val="204"/>
    </font>
    <font>
      <b/>
      <sz val="7"/>
      <name val="Arial Cyr"/>
      <family val="2"/>
      <charset val="204"/>
    </font>
    <font>
      <i/>
      <sz val="7"/>
      <name val="Arial Cyr"/>
      <family val="2"/>
      <charset val="204"/>
    </font>
    <font>
      <b/>
      <sz val="9"/>
      <name val="Times New Roman"/>
      <family val="1"/>
      <charset val="204"/>
    </font>
    <font>
      <b/>
      <i/>
      <sz val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7"/>
        <bgColor indexed="41"/>
      </patternFill>
    </fill>
    <fill>
      <patternFill patternType="solid">
        <fgColor indexed="42"/>
        <bgColor indexed="27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41"/>
      </patternFill>
    </fill>
    <fill>
      <patternFill patternType="solid">
        <fgColor theme="0"/>
        <bgColor indexed="26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95">
    <xf numFmtId="0" fontId="0" fillId="0" borderId="0" xfId="0"/>
    <xf numFmtId="0" fontId="1" fillId="0" borderId="0" xfId="0" applyFont="1" applyBorder="1" applyAlignment="1">
      <alignment horizontal="right" wrapText="1"/>
    </xf>
    <xf numFmtId="0" fontId="2" fillId="0" borderId="1" xfId="0" applyFont="1" applyBorder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3" fillId="0" borderId="1" xfId="0" applyFont="1" applyBorder="1"/>
    <xf numFmtId="2" fontId="2" fillId="0" borderId="1" xfId="0" applyNumberFormat="1" applyFont="1" applyBorder="1" applyAlignment="1">
      <alignment horizontal="center"/>
    </xf>
    <xf numFmtId="49" fontId="2" fillId="0" borderId="1" xfId="0" applyNumberFormat="1" applyFont="1" applyFill="1" applyBorder="1" applyAlignment="1">
      <alignment horizontal="left"/>
    </xf>
    <xf numFmtId="164" fontId="2" fillId="0" borderId="1" xfId="0" applyNumberFormat="1" applyFont="1" applyFill="1" applyBorder="1" applyAlignment="1">
      <alignment horizontal="right"/>
    </xf>
    <xf numFmtId="164" fontId="2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left"/>
    </xf>
    <xf numFmtId="164" fontId="3" fillId="0" borderId="1" xfId="0" applyNumberFormat="1" applyFont="1" applyFill="1" applyBorder="1" applyAlignment="1">
      <alignment horizontal="right"/>
    </xf>
    <xf numFmtId="49" fontId="6" fillId="0" borderId="1" xfId="0" applyNumberFormat="1" applyFont="1" applyFill="1" applyBorder="1" applyAlignment="1">
      <alignment horizontal="left"/>
    </xf>
    <xf numFmtId="164" fontId="6" fillId="0" borderId="1" xfId="0" applyNumberFormat="1" applyFont="1" applyFill="1" applyBorder="1" applyAlignment="1">
      <alignment horizontal="right"/>
    </xf>
    <xf numFmtId="164" fontId="2" fillId="0" borderId="2" xfId="0" applyNumberFormat="1" applyFont="1" applyFill="1" applyBorder="1" applyAlignment="1">
      <alignment horizontal="right"/>
    </xf>
    <xf numFmtId="49" fontId="3" fillId="0" borderId="2" xfId="0" applyNumberFormat="1" applyFont="1" applyFill="1" applyBorder="1" applyAlignment="1">
      <alignment horizontal="left"/>
    </xf>
    <xf numFmtId="2" fontId="3" fillId="0" borderId="1" xfId="0" applyNumberFormat="1" applyFont="1" applyFill="1" applyBorder="1" applyAlignment="1">
      <alignment horizontal="left"/>
    </xf>
    <xf numFmtId="2" fontId="6" fillId="0" borderId="1" xfId="0" applyNumberFormat="1" applyFont="1" applyFill="1" applyBorder="1" applyAlignment="1">
      <alignment horizontal="left"/>
    </xf>
    <xf numFmtId="0" fontId="6" fillId="0" borderId="1" xfId="0" applyFont="1" applyBorder="1"/>
    <xf numFmtId="49" fontId="3" fillId="2" borderId="1" xfId="0" applyNumberFormat="1" applyFont="1" applyFill="1" applyBorder="1" applyAlignment="1">
      <alignment horizontal="center" vertical="top" shrinkToFit="1"/>
    </xf>
    <xf numFmtId="164" fontId="6" fillId="0" borderId="2" xfId="0" applyNumberFormat="1" applyFont="1" applyFill="1" applyBorder="1" applyAlignment="1">
      <alignment horizontal="right"/>
    </xf>
    <xf numFmtId="2" fontId="6" fillId="0" borderId="2" xfId="0" applyNumberFormat="1" applyFont="1" applyFill="1" applyBorder="1" applyAlignment="1">
      <alignment horizontal="left"/>
    </xf>
    <xf numFmtId="49" fontId="3" fillId="0" borderId="2" xfId="0" applyNumberFormat="1" applyFont="1" applyBorder="1"/>
    <xf numFmtId="0" fontId="4" fillId="0" borderId="0" xfId="0" applyFont="1"/>
    <xf numFmtId="49" fontId="3" fillId="2" borderId="2" xfId="0" applyNumberFormat="1" applyFont="1" applyFill="1" applyBorder="1" applyAlignment="1">
      <alignment horizontal="center" vertical="top" shrinkToFit="1"/>
    </xf>
    <xf numFmtId="0" fontId="3" fillId="2" borderId="2" xfId="0" applyNumberFormat="1" applyFont="1" applyFill="1" applyBorder="1" applyAlignment="1">
      <alignment horizontal="right" vertical="top" shrinkToFit="1"/>
    </xf>
    <xf numFmtId="49" fontId="3" fillId="0" borderId="1" xfId="0" applyNumberFormat="1" applyFont="1" applyBorder="1"/>
    <xf numFmtId="2" fontId="6" fillId="0" borderId="1" xfId="0" applyNumberFormat="1" applyFont="1" applyFill="1" applyBorder="1" applyAlignment="1">
      <alignment horizontal="right"/>
    </xf>
    <xf numFmtId="2" fontId="6" fillId="0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/>
    <xf numFmtId="1" fontId="3" fillId="0" borderId="1" xfId="0" applyNumberFormat="1" applyFont="1" applyFill="1" applyBorder="1" applyAlignment="1">
      <alignment horizontal="left"/>
    </xf>
    <xf numFmtId="164" fontId="2" fillId="0" borderId="1" xfId="0" applyNumberFormat="1" applyFont="1" applyBorder="1"/>
    <xf numFmtId="0" fontId="3" fillId="0" borderId="1" xfId="0" applyFont="1" applyBorder="1" applyAlignment="1">
      <alignment horizontal="center"/>
    </xf>
    <xf numFmtId="49" fontId="6" fillId="2" borderId="1" xfId="0" applyNumberFormat="1" applyFont="1" applyFill="1" applyBorder="1" applyAlignment="1">
      <alignment horizontal="left"/>
    </xf>
    <xf numFmtId="0" fontId="8" fillId="0" borderId="1" xfId="0" applyFont="1" applyBorder="1"/>
    <xf numFmtId="0" fontId="1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vertical="top" wrapText="1"/>
    </xf>
    <xf numFmtId="0" fontId="0" fillId="0" borderId="0" xfId="0" applyNumberFormat="1" applyAlignment="1">
      <alignment horizontal="center" vertical="top" wrapText="1"/>
    </xf>
    <xf numFmtId="0" fontId="0" fillId="0" borderId="3" xfId="0" applyNumberFormat="1" applyFont="1" applyBorder="1" applyAlignment="1">
      <alignment vertical="top" wrapText="1"/>
    </xf>
    <xf numFmtId="0" fontId="0" fillId="0" borderId="4" xfId="0" applyNumberFormat="1" applyBorder="1" applyAlignment="1">
      <alignment vertical="top" wrapText="1"/>
    </xf>
    <xf numFmtId="0" fontId="0" fillId="0" borderId="4" xfId="0" applyNumberFormat="1" applyBorder="1" applyAlignment="1">
      <alignment horizontal="center" vertical="top" wrapText="1"/>
    </xf>
    <xf numFmtId="0" fontId="0" fillId="0" borderId="5" xfId="0" applyNumberFormat="1" applyFont="1" applyBorder="1" applyAlignment="1">
      <alignment horizontal="center" vertical="top" wrapText="1"/>
    </xf>
    <xf numFmtId="49" fontId="3" fillId="0" borderId="6" xfId="0" applyNumberFormat="1" applyFont="1" applyFill="1" applyBorder="1" applyAlignment="1">
      <alignment horizontal="left"/>
    </xf>
    <xf numFmtId="0" fontId="10" fillId="0" borderId="0" xfId="0" applyFont="1"/>
    <xf numFmtId="2" fontId="6" fillId="0" borderId="7" xfId="0" applyNumberFormat="1" applyFont="1" applyFill="1" applyBorder="1" applyAlignment="1">
      <alignment horizontal="left"/>
    </xf>
    <xf numFmtId="0" fontId="11" fillId="0" borderId="0" xfId="0" applyFont="1"/>
    <xf numFmtId="0" fontId="12" fillId="0" borderId="0" xfId="0" applyFont="1"/>
    <xf numFmtId="49" fontId="3" fillId="0" borderId="8" xfId="0" applyNumberFormat="1" applyFont="1" applyBorder="1"/>
    <xf numFmtId="49" fontId="6" fillId="0" borderId="6" xfId="0" applyNumberFormat="1" applyFont="1" applyFill="1" applyBorder="1" applyAlignment="1">
      <alignment horizontal="left"/>
    </xf>
    <xf numFmtId="2" fontId="2" fillId="0" borderId="1" xfId="0" applyNumberFormat="1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 shrinkToFit="1"/>
    </xf>
    <xf numFmtId="49" fontId="6" fillId="2" borderId="1" xfId="0" applyNumberFormat="1" applyFont="1" applyFill="1" applyBorder="1" applyAlignment="1">
      <alignment horizontal="left" shrinkToFit="1"/>
    </xf>
    <xf numFmtId="49" fontId="3" fillId="0" borderId="6" xfId="0" applyNumberFormat="1" applyFont="1" applyBorder="1"/>
    <xf numFmtId="0" fontId="3" fillId="0" borderId="2" xfId="0" applyFont="1" applyBorder="1"/>
    <xf numFmtId="2" fontId="3" fillId="0" borderId="2" xfId="0" applyNumberFormat="1" applyFont="1" applyBorder="1" applyAlignment="1">
      <alignment horizontal="center"/>
    </xf>
    <xf numFmtId="2" fontId="6" fillId="0" borderId="9" xfId="0" applyNumberFormat="1" applyFont="1" applyFill="1" applyBorder="1" applyAlignment="1">
      <alignment horizontal="left"/>
    </xf>
    <xf numFmtId="49" fontId="6" fillId="0" borderId="10" xfId="0" applyNumberFormat="1" applyFont="1" applyFill="1" applyBorder="1" applyAlignment="1">
      <alignment horizontal="left"/>
    </xf>
    <xf numFmtId="0" fontId="3" fillId="0" borderId="10" xfId="0" applyFont="1" applyBorder="1"/>
    <xf numFmtId="2" fontId="3" fillId="0" borderId="10" xfId="0" applyNumberFormat="1" applyFont="1" applyBorder="1" applyAlignment="1">
      <alignment horizontal="center"/>
    </xf>
    <xf numFmtId="2" fontId="6" fillId="0" borderId="6" xfId="0" applyNumberFormat="1" applyFont="1" applyFill="1" applyBorder="1" applyAlignment="1">
      <alignment horizontal="left"/>
    </xf>
    <xf numFmtId="0" fontId="3" fillId="0" borderId="6" xfId="0" applyFont="1" applyBorder="1"/>
    <xf numFmtId="2" fontId="3" fillId="0" borderId="6" xfId="0" applyNumberFormat="1" applyFont="1" applyBorder="1" applyAlignment="1">
      <alignment horizontal="center"/>
    </xf>
    <xf numFmtId="0" fontId="3" fillId="0" borderId="11" xfId="0" applyFont="1" applyFill="1" applyBorder="1" applyAlignment="1">
      <alignment wrapText="1"/>
    </xf>
    <xf numFmtId="49" fontId="6" fillId="0" borderId="12" xfId="0" applyNumberFormat="1" applyFont="1" applyFill="1" applyBorder="1" applyAlignment="1">
      <alignment horizontal="left"/>
    </xf>
    <xf numFmtId="2" fontId="3" fillId="0" borderId="6" xfId="0" applyNumberFormat="1" applyFont="1" applyFill="1" applyBorder="1" applyAlignment="1">
      <alignment horizontal="left"/>
    </xf>
    <xf numFmtId="164" fontId="2" fillId="0" borderId="6" xfId="0" applyNumberFormat="1" applyFont="1" applyFill="1" applyBorder="1" applyAlignment="1">
      <alignment horizontal="right"/>
    </xf>
    <xf numFmtId="0" fontId="3" fillId="0" borderId="2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3" fillId="0" borderId="13" xfId="0" applyNumberFormat="1" applyFont="1" applyBorder="1"/>
    <xf numFmtId="49" fontId="5" fillId="0" borderId="10" xfId="0" applyNumberFormat="1" applyFont="1" applyBorder="1"/>
    <xf numFmtId="49" fontId="5" fillId="0" borderId="8" xfId="0" applyNumberFormat="1" applyFont="1" applyBorder="1"/>
    <xf numFmtId="164" fontId="5" fillId="0" borderId="8" xfId="0" applyNumberFormat="1" applyFont="1" applyFill="1" applyBorder="1" applyAlignment="1">
      <alignment horizontal="right"/>
    </xf>
    <xf numFmtId="49" fontId="5" fillId="2" borderId="1" xfId="0" applyNumberFormat="1" applyFont="1" applyFill="1" applyBorder="1" applyAlignment="1">
      <alignment horizontal="center" shrinkToFit="1"/>
    </xf>
    <xf numFmtId="49" fontId="5" fillId="2" borderId="1" xfId="0" applyNumberFormat="1" applyFont="1" applyFill="1" applyBorder="1" applyAlignment="1">
      <alignment horizontal="left" shrinkToFit="1"/>
    </xf>
    <xf numFmtId="49" fontId="5" fillId="2" borderId="1" xfId="0" applyNumberFormat="1" applyFont="1" applyFill="1" applyBorder="1" applyAlignment="1">
      <alignment horizontal="center" vertical="top" shrinkToFit="1"/>
    </xf>
    <xf numFmtId="0" fontId="5" fillId="2" borderId="1" xfId="0" applyNumberFormat="1" applyFont="1" applyFill="1" applyBorder="1" applyAlignment="1">
      <alignment horizontal="right" vertical="top" shrinkToFit="1"/>
    </xf>
    <xf numFmtId="164" fontId="3" fillId="0" borderId="2" xfId="0" applyNumberFormat="1" applyFont="1" applyFill="1" applyBorder="1" applyAlignment="1">
      <alignment horizontal="right"/>
    </xf>
    <xf numFmtId="164" fontId="3" fillId="0" borderId="6" xfId="0" applyNumberFormat="1" applyFont="1" applyFill="1" applyBorder="1" applyAlignment="1">
      <alignment horizontal="right"/>
    </xf>
    <xf numFmtId="164" fontId="3" fillId="0" borderId="8" xfId="0" applyNumberFormat="1" applyFont="1" applyFill="1" applyBorder="1" applyAlignment="1">
      <alignment horizontal="right"/>
    </xf>
    <xf numFmtId="164" fontId="3" fillId="0" borderId="13" xfId="0" applyNumberFormat="1" applyFont="1" applyFill="1" applyBorder="1" applyAlignment="1">
      <alignment horizontal="right"/>
    </xf>
    <xf numFmtId="49" fontId="3" fillId="0" borderId="1" xfId="0" applyNumberFormat="1" applyFont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49" fontId="3" fillId="0" borderId="10" xfId="0" applyNumberFormat="1" applyFont="1" applyBorder="1"/>
    <xf numFmtId="0" fontId="9" fillId="0" borderId="14" xfId="0" applyFont="1" applyFill="1" applyBorder="1" applyAlignment="1">
      <alignment wrapText="1"/>
    </xf>
    <xf numFmtId="0" fontId="2" fillId="3" borderId="14" xfId="0" applyFont="1" applyFill="1" applyBorder="1" applyAlignment="1">
      <alignment wrapText="1"/>
    </xf>
    <xf numFmtId="0" fontId="3" fillId="0" borderId="14" xfId="0" applyFont="1" applyFill="1" applyBorder="1" applyAlignment="1">
      <alignment wrapText="1"/>
    </xf>
    <xf numFmtId="0" fontId="3" fillId="2" borderId="15" xfId="0" applyFont="1" applyFill="1" applyBorder="1" applyAlignment="1">
      <alignment wrapText="1"/>
    </xf>
    <xf numFmtId="0" fontId="3" fillId="2" borderId="16" xfId="0" applyFont="1" applyFill="1" applyBorder="1" applyAlignment="1">
      <alignment wrapText="1"/>
    </xf>
    <xf numFmtId="0" fontId="3" fillId="2" borderId="14" xfId="0" applyFont="1" applyFill="1" applyBorder="1" applyAlignment="1">
      <alignment wrapText="1"/>
    </xf>
    <xf numFmtId="0" fontId="6" fillId="2" borderId="14" xfId="0" applyFont="1" applyFill="1" applyBorder="1" applyAlignment="1">
      <alignment wrapText="1"/>
    </xf>
    <xf numFmtId="0" fontId="2" fillId="3" borderId="16" xfId="0" applyFont="1" applyFill="1" applyBorder="1" applyAlignment="1">
      <alignment wrapText="1"/>
    </xf>
    <xf numFmtId="0" fontId="8" fillId="0" borderId="15" xfId="0" applyFont="1" applyBorder="1" applyAlignment="1">
      <alignment vertical="center" wrapText="1"/>
    </xf>
    <xf numFmtId="0" fontId="3" fillId="0" borderId="17" xfId="0" applyFont="1" applyBorder="1" applyAlignment="1">
      <alignment wrapText="1"/>
    </xf>
    <xf numFmtId="0" fontId="5" fillId="2" borderId="14" xfId="0" applyFont="1" applyFill="1" applyBorder="1" applyAlignment="1">
      <alignment vertical="top" wrapText="1"/>
    </xf>
    <xf numFmtId="0" fontId="8" fillId="0" borderId="14" xfId="0" applyFont="1" applyFill="1" applyBorder="1" applyAlignment="1">
      <alignment wrapText="1"/>
    </xf>
    <xf numFmtId="0" fontId="9" fillId="3" borderId="14" xfId="0" applyFont="1" applyFill="1" applyBorder="1" applyAlignment="1">
      <alignment wrapText="1"/>
    </xf>
    <xf numFmtId="0" fontId="3" fillId="0" borderId="14" xfId="0" applyFont="1" applyFill="1" applyBorder="1" applyAlignment="1"/>
    <xf numFmtId="0" fontId="3" fillId="0" borderId="15" xfId="0" applyFont="1" applyFill="1" applyBorder="1" applyAlignment="1">
      <alignment wrapText="1"/>
    </xf>
    <xf numFmtId="0" fontId="3" fillId="0" borderId="15" xfId="0" applyFont="1" applyFill="1" applyBorder="1" applyAlignment="1">
      <alignment horizontal="left" wrapText="1"/>
    </xf>
    <xf numFmtId="0" fontId="2" fillId="0" borderId="7" xfId="0" applyFont="1" applyBorder="1"/>
    <xf numFmtId="49" fontId="5" fillId="2" borderId="7" xfId="0" applyNumberFormat="1" applyFont="1" applyFill="1" applyBorder="1" applyAlignment="1">
      <alignment horizontal="center" shrinkToFit="1"/>
    </xf>
    <xf numFmtId="49" fontId="6" fillId="2" borderId="7" xfId="0" applyNumberFormat="1" applyFont="1" applyFill="1" applyBorder="1" applyAlignment="1">
      <alignment horizontal="center" shrinkToFit="1"/>
    </xf>
    <xf numFmtId="49" fontId="2" fillId="0" borderId="7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9" fillId="0" borderId="6" xfId="0" applyFont="1" applyFill="1" applyBorder="1" applyAlignment="1">
      <alignment wrapText="1"/>
    </xf>
    <xf numFmtId="0" fontId="2" fillId="3" borderId="6" xfId="0" applyFont="1" applyFill="1" applyBorder="1" applyAlignment="1">
      <alignment horizontal="center" wrapText="1"/>
    </xf>
    <xf numFmtId="49" fontId="2" fillId="0" borderId="7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 wrapText="1"/>
    </xf>
    <xf numFmtId="49" fontId="3" fillId="0" borderId="7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49" fontId="6" fillId="0" borderId="7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2" fontId="3" fillId="0" borderId="2" xfId="0" applyNumberFormat="1" applyFont="1" applyFill="1" applyBorder="1" applyAlignment="1">
      <alignment horizontal="center"/>
    </xf>
    <xf numFmtId="2" fontId="6" fillId="0" borderId="2" xfId="0" applyNumberFormat="1" applyFont="1" applyFill="1" applyBorder="1" applyAlignment="1">
      <alignment horizontal="center"/>
    </xf>
    <xf numFmtId="49" fontId="3" fillId="0" borderId="18" xfId="0" applyNumberFormat="1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9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6" fillId="2" borderId="6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/>
    </xf>
    <xf numFmtId="49" fontId="3" fillId="0" borderId="6" xfId="0" applyNumberFormat="1" applyFont="1" applyFill="1" applyBorder="1" applyAlignment="1">
      <alignment horizontal="center"/>
    </xf>
    <xf numFmtId="49" fontId="3" fillId="0" borderId="19" xfId="0" applyNumberFormat="1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/>
    </xf>
    <xf numFmtId="49" fontId="3" fillId="2" borderId="7" xfId="0" applyNumberFormat="1" applyFont="1" applyFill="1" applyBorder="1" applyAlignment="1">
      <alignment horizontal="center" shrinkToFit="1"/>
    </xf>
    <xf numFmtId="49" fontId="3" fillId="2" borderId="1" xfId="0" applyNumberFormat="1" applyFont="1" applyFill="1" applyBorder="1" applyAlignment="1">
      <alignment horizontal="center" shrinkToFit="1"/>
    </xf>
    <xf numFmtId="0" fontId="3" fillId="2" borderId="14" xfId="0" applyFont="1" applyFill="1" applyBorder="1" applyAlignment="1">
      <alignment vertical="top" wrapText="1"/>
    </xf>
    <xf numFmtId="49" fontId="3" fillId="2" borderId="1" xfId="0" applyNumberFormat="1" applyFont="1" applyFill="1" applyBorder="1" applyAlignment="1">
      <alignment horizontal="left" shrinkToFit="1"/>
    </xf>
    <xf numFmtId="0" fontId="16" fillId="0" borderId="0" xfId="0" applyFont="1"/>
    <xf numFmtId="0" fontId="16" fillId="0" borderId="6" xfId="0" applyFont="1" applyBorder="1"/>
    <xf numFmtId="2" fontId="14" fillId="0" borderId="0" xfId="0" applyNumberFormat="1" applyFont="1" applyAlignment="1">
      <alignment horizontal="center"/>
    </xf>
    <xf numFmtId="2" fontId="14" fillId="0" borderId="6" xfId="0" applyNumberFormat="1" applyFont="1" applyBorder="1" applyAlignment="1">
      <alignment horizontal="center"/>
    </xf>
    <xf numFmtId="2" fontId="2" fillId="0" borderId="2" xfId="0" applyNumberFormat="1" applyFont="1" applyFill="1" applyBorder="1" applyAlignment="1">
      <alignment horizontal="center"/>
    </xf>
    <xf numFmtId="2" fontId="3" fillId="0" borderId="6" xfId="0" applyNumberFormat="1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2" fontId="5" fillId="2" borderId="1" xfId="0" applyNumberFormat="1" applyFont="1" applyFill="1" applyBorder="1" applyAlignment="1">
      <alignment horizontal="center" shrinkToFit="1"/>
    </xf>
    <xf numFmtId="2" fontId="3" fillId="2" borderId="1" xfId="0" applyNumberFormat="1" applyFont="1" applyFill="1" applyBorder="1" applyAlignment="1">
      <alignment horizontal="center" shrinkToFit="1"/>
    </xf>
    <xf numFmtId="2" fontId="17" fillId="0" borderId="0" xfId="0" applyNumberFormat="1" applyFont="1" applyAlignment="1">
      <alignment horizontal="center"/>
    </xf>
    <xf numFmtId="2" fontId="17" fillId="0" borderId="6" xfId="0" applyNumberFormat="1" applyFont="1" applyBorder="1" applyAlignment="1">
      <alignment horizontal="center"/>
    </xf>
    <xf numFmtId="0" fontId="3" fillId="2" borderId="21" xfId="0" applyFont="1" applyFill="1" applyBorder="1" applyAlignment="1">
      <alignment horizontal="center" wrapText="1"/>
    </xf>
    <xf numFmtId="49" fontId="6" fillId="0" borderId="12" xfId="0" applyNumberFormat="1" applyFont="1" applyFill="1" applyBorder="1" applyAlignment="1">
      <alignment horizontal="center"/>
    </xf>
    <xf numFmtId="49" fontId="6" fillId="0" borderId="2" xfId="0" applyNumberFormat="1" applyFont="1" applyFill="1" applyBorder="1" applyAlignment="1">
      <alignment horizontal="left"/>
    </xf>
    <xf numFmtId="2" fontId="14" fillId="0" borderId="21" xfId="0" applyNumberFormat="1" applyFont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6" fillId="2" borderId="6" xfId="0" applyFont="1" applyFill="1" applyBorder="1" applyAlignment="1">
      <alignment wrapText="1"/>
    </xf>
    <xf numFmtId="0" fontId="3" fillId="2" borderId="6" xfId="0" applyFont="1" applyFill="1" applyBorder="1" applyAlignment="1">
      <alignment wrapText="1"/>
    </xf>
    <xf numFmtId="0" fontId="13" fillId="0" borderId="16" xfId="0" applyFont="1" applyBorder="1" applyAlignment="1">
      <alignment vertical="top" wrapText="1"/>
    </xf>
    <xf numFmtId="0" fontId="3" fillId="0" borderId="21" xfId="0" applyFont="1" applyFill="1" applyBorder="1" applyAlignment="1">
      <alignment horizontal="center" wrapText="1"/>
    </xf>
    <xf numFmtId="49" fontId="6" fillId="0" borderId="2" xfId="0" applyNumberFormat="1" applyFont="1" applyFill="1" applyBorder="1" applyAlignment="1">
      <alignment horizontal="center"/>
    </xf>
    <xf numFmtId="0" fontId="6" fillId="0" borderId="2" xfId="0" applyFont="1" applyBorder="1"/>
    <xf numFmtId="2" fontId="17" fillId="0" borderId="21" xfId="0" applyNumberFormat="1" applyFont="1" applyBorder="1" applyAlignment="1">
      <alignment horizontal="center"/>
    </xf>
    <xf numFmtId="0" fontId="2" fillId="3" borderId="22" xfId="0" applyFont="1" applyFill="1" applyBorder="1" applyAlignment="1">
      <alignment wrapText="1"/>
    </xf>
    <xf numFmtId="0" fontId="2" fillId="3" borderId="20" xfId="0" applyFont="1" applyFill="1" applyBorder="1" applyAlignment="1">
      <alignment horizontal="center" wrapText="1"/>
    </xf>
    <xf numFmtId="49" fontId="2" fillId="0" borderId="23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left"/>
    </xf>
    <xf numFmtId="164" fontId="2" fillId="0" borderId="10" xfId="0" applyNumberFormat="1" applyFont="1" applyFill="1" applyBorder="1" applyAlignment="1">
      <alignment horizontal="right"/>
    </xf>
    <xf numFmtId="2" fontId="2" fillId="0" borderId="10" xfId="0" applyNumberFormat="1" applyFont="1" applyFill="1" applyBorder="1" applyAlignment="1">
      <alignment horizontal="center"/>
    </xf>
    <xf numFmtId="2" fontId="6" fillId="0" borderId="6" xfId="0" applyNumberFormat="1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2" fillId="2" borderId="24" xfId="0" applyFont="1" applyFill="1" applyBorder="1" applyAlignment="1">
      <alignment wrapText="1"/>
    </xf>
    <xf numFmtId="49" fontId="2" fillId="0" borderId="21" xfId="0" applyNumberFormat="1" applyFont="1" applyFill="1" applyBorder="1" applyAlignment="1">
      <alignment horizontal="left"/>
    </xf>
    <xf numFmtId="164" fontId="5" fillId="0" borderId="21" xfId="0" applyNumberFormat="1" applyFont="1" applyFill="1" applyBorder="1" applyAlignment="1">
      <alignment horizontal="right"/>
    </xf>
    <xf numFmtId="2" fontId="5" fillId="0" borderId="21" xfId="0" applyNumberFormat="1" applyFont="1" applyFill="1" applyBorder="1" applyAlignment="1">
      <alignment horizontal="center"/>
    </xf>
    <xf numFmtId="0" fontId="6" fillId="2" borderId="21" xfId="0" applyFont="1" applyFill="1" applyBorder="1" applyAlignment="1">
      <alignment wrapText="1"/>
    </xf>
    <xf numFmtId="49" fontId="3" fillId="0" borderId="21" xfId="0" applyNumberFormat="1" applyFont="1" applyFill="1" applyBorder="1" applyAlignment="1">
      <alignment horizontal="left"/>
    </xf>
    <xf numFmtId="164" fontId="6" fillId="0" borderId="6" xfId="0" applyNumberFormat="1" applyFont="1" applyFill="1" applyBorder="1" applyAlignment="1">
      <alignment horizontal="right"/>
    </xf>
    <xf numFmtId="49" fontId="3" fillId="0" borderId="25" xfId="0" applyNumberFormat="1" applyFont="1" applyBorder="1" applyAlignment="1">
      <alignment horizontal="center"/>
    </xf>
    <xf numFmtId="49" fontId="3" fillId="0" borderId="21" xfId="0" applyNumberFormat="1" applyFont="1" applyBorder="1" applyAlignment="1">
      <alignment horizontal="center"/>
    </xf>
    <xf numFmtId="49" fontId="3" fillId="0" borderId="21" xfId="0" applyNumberFormat="1" applyFont="1" applyBorder="1"/>
    <xf numFmtId="164" fontId="3" fillId="0" borderId="21" xfId="0" applyNumberFormat="1" applyFont="1" applyFill="1" applyBorder="1" applyAlignment="1">
      <alignment horizontal="right"/>
    </xf>
    <xf numFmtId="2" fontId="3" fillId="0" borderId="21" xfId="0" applyNumberFormat="1" applyFont="1" applyFill="1" applyBorder="1" applyAlignment="1">
      <alignment horizontal="center"/>
    </xf>
    <xf numFmtId="0" fontId="3" fillId="2" borderId="11" xfId="0" applyFont="1" applyFill="1" applyBorder="1" applyAlignment="1">
      <alignment wrapText="1"/>
    </xf>
    <xf numFmtId="0" fontId="9" fillId="3" borderId="14" xfId="0" applyFont="1" applyFill="1" applyBorder="1" applyAlignment="1"/>
    <xf numFmtId="0" fontId="18" fillId="4" borderId="14" xfId="0" applyFont="1" applyFill="1" applyBorder="1" applyAlignment="1">
      <alignment wrapText="1"/>
    </xf>
    <xf numFmtId="0" fontId="7" fillId="0" borderId="14" xfId="0" applyFont="1" applyFill="1" applyBorder="1" applyAlignment="1">
      <alignment wrapText="1"/>
    </xf>
    <xf numFmtId="0" fontId="9" fillId="0" borderId="6" xfId="0" applyFont="1" applyFill="1" applyBorder="1" applyAlignment="1">
      <alignment horizontal="center" wrapText="1"/>
    </xf>
    <xf numFmtId="0" fontId="8" fillId="0" borderId="7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2" fontId="9" fillId="0" borderId="1" xfId="0" applyNumberFormat="1" applyFont="1" applyBorder="1"/>
    <xf numFmtId="0" fontId="9" fillId="0" borderId="7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2" fontId="3" fillId="0" borderId="20" xfId="0" applyNumberFormat="1" applyFont="1" applyFill="1" applyBorder="1" applyAlignment="1">
      <alignment horizontal="left"/>
    </xf>
    <xf numFmtId="49" fontId="6" fillId="0" borderId="26" xfId="0" applyNumberFormat="1" applyFont="1" applyFill="1" applyBorder="1" applyAlignment="1">
      <alignment horizontal="center"/>
    </xf>
    <xf numFmtId="49" fontId="6" fillId="2" borderId="13" xfId="0" applyNumberFormat="1" applyFont="1" applyFill="1" applyBorder="1" applyAlignment="1">
      <alignment horizontal="center"/>
    </xf>
    <xf numFmtId="49" fontId="6" fillId="2" borderId="13" xfId="0" applyNumberFormat="1" applyFont="1" applyFill="1" applyBorder="1" applyAlignment="1">
      <alignment horizontal="left"/>
    </xf>
    <xf numFmtId="49" fontId="6" fillId="0" borderId="13" xfId="0" applyNumberFormat="1" applyFont="1" applyFill="1" applyBorder="1" applyAlignment="1">
      <alignment horizontal="left"/>
    </xf>
    <xf numFmtId="164" fontId="6" fillId="2" borderId="13" xfId="0" applyNumberFormat="1" applyFont="1" applyFill="1" applyBorder="1" applyAlignment="1">
      <alignment horizontal="right"/>
    </xf>
    <xf numFmtId="2" fontId="6" fillId="2" borderId="13" xfId="0" applyNumberFormat="1" applyFont="1" applyFill="1" applyBorder="1" applyAlignment="1">
      <alignment horizontal="center"/>
    </xf>
    <xf numFmtId="2" fontId="14" fillId="0" borderId="27" xfId="0" applyNumberFormat="1" applyFont="1" applyBorder="1" applyAlignment="1">
      <alignment horizontal="center"/>
    </xf>
    <xf numFmtId="0" fontId="8" fillId="0" borderId="0" xfId="0" applyFont="1"/>
    <xf numFmtId="164" fontId="2" fillId="0" borderId="21" xfId="0" applyNumberFormat="1" applyFont="1" applyFill="1" applyBorder="1" applyAlignment="1">
      <alignment horizontal="right"/>
    </xf>
    <xf numFmtId="49" fontId="3" fillId="0" borderId="25" xfId="0" applyNumberFormat="1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2" borderId="24" xfId="0" applyFont="1" applyFill="1" applyBorder="1" applyAlignment="1">
      <alignment wrapText="1"/>
    </xf>
    <xf numFmtId="0" fontId="8" fillId="0" borderId="6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3" fillId="0" borderId="20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3" fillId="0" borderId="6" xfId="0" applyFont="1" applyBorder="1" applyAlignment="1">
      <alignment vertical="center" wrapText="1"/>
    </xf>
    <xf numFmtId="0" fontId="6" fillId="0" borderId="6" xfId="0" applyFont="1" applyFill="1" applyBorder="1" applyAlignment="1">
      <alignment horizontal="center" wrapText="1"/>
    </xf>
    <xf numFmtId="49" fontId="6" fillId="0" borderId="18" xfId="0" applyNumberFormat="1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19" fillId="0" borderId="15" xfId="0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2" fontId="2" fillId="0" borderId="6" xfId="0" applyNumberFormat="1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164" fontId="2" fillId="0" borderId="1" xfId="0" applyNumberFormat="1" applyFont="1" applyFill="1" applyBorder="1" applyAlignment="1">
      <alignment horizontal="right" vertical="center"/>
    </xf>
    <xf numFmtId="2" fontId="2" fillId="0" borderId="1" xfId="0" applyNumberFormat="1" applyFont="1" applyFill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0" fontId="7" fillId="0" borderId="28" xfId="0" applyFont="1" applyFill="1" applyBorder="1" applyAlignment="1"/>
    <xf numFmtId="49" fontId="6" fillId="0" borderId="29" xfId="0" applyNumberFormat="1" applyFont="1" applyFill="1" applyBorder="1" applyAlignment="1">
      <alignment horizontal="center"/>
    </xf>
    <xf numFmtId="49" fontId="6" fillId="0" borderId="30" xfId="0" applyNumberFormat="1" applyFont="1" applyFill="1" applyBorder="1" applyAlignment="1">
      <alignment horizontal="center"/>
    </xf>
    <xf numFmtId="2" fontId="6" fillId="0" borderId="30" xfId="0" applyNumberFormat="1" applyFont="1" applyFill="1" applyBorder="1" applyAlignment="1">
      <alignment horizontal="left"/>
    </xf>
    <xf numFmtId="49" fontId="6" fillId="0" borderId="30" xfId="0" applyNumberFormat="1" applyFont="1" applyFill="1" applyBorder="1" applyAlignment="1">
      <alignment horizontal="left"/>
    </xf>
    <xf numFmtId="164" fontId="6" fillId="0" borderId="30" xfId="0" applyNumberFormat="1" applyFont="1" applyFill="1" applyBorder="1" applyAlignment="1">
      <alignment horizontal="right"/>
    </xf>
    <xf numFmtId="2" fontId="6" fillId="0" borderId="30" xfId="0" applyNumberFormat="1" applyFont="1" applyFill="1" applyBorder="1" applyAlignment="1">
      <alignment horizontal="center"/>
    </xf>
    <xf numFmtId="49" fontId="2" fillId="0" borderId="21" xfId="0" applyNumberFormat="1" applyFont="1" applyFill="1" applyBorder="1" applyAlignment="1">
      <alignment horizontal="center"/>
    </xf>
    <xf numFmtId="0" fontId="5" fillId="0" borderId="17" xfId="0" applyFont="1" applyBorder="1" applyAlignment="1">
      <alignment wrapText="1"/>
    </xf>
    <xf numFmtId="49" fontId="5" fillId="0" borderId="9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3" fillId="0" borderId="6" xfId="0" applyFont="1" applyBorder="1" applyAlignment="1">
      <alignment wrapText="1"/>
    </xf>
    <xf numFmtId="0" fontId="0" fillId="0" borderId="6" xfId="0" applyBorder="1"/>
    <xf numFmtId="4" fontId="6" fillId="0" borderId="6" xfId="0" applyNumberFormat="1" applyFont="1" applyBorder="1" applyAlignment="1">
      <alignment horizontal="center"/>
    </xf>
    <xf numFmtId="4" fontId="17" fillId="0" borderId="6" xfId="0" applyNumberFormat="1" applyFont="1" applyBorder="1" applyAlignment="1">
      <alignment horizontal="center"/>
    </xf>
    <xf numFmtId="2" fontId="3" fillId="0" borderId="2" xfId="0" applyNumberFormat="1" applyFont="1" applyFill="1" applyBorder="1" applyAlignment="1">
      <alignment horizontal="left"/>
    </xf>
    <xf numFmtId="0" fontId="2" fillId="2" borderId="14" xfId="0" applyFont="1" applyFill="1" applyBorder="1" applyAlignment="1">
      <alignment wrapText="1"/>
    </xf>
    <xf numFmtId="49" fontId="2" fillId="0" borderId="1" xfId="0" applyNumberFormat="1" applyFont="1" applyBorder="1"/>
    <xf numFmtId="49" fontId="2" fillId="0" borderId="2" xfId="0" applyNumberFormat="1" applyFont="1" applyFill="1" applyBorder="1" applyAlignment="1">
      <alignment horizontal="left"/>
    </xf>
    <xf numFmtId="164" fontId="5" fillId="0" borderId="2" xfId="0" applyNumberFormat="1" applyFont="1" applyFill="1" applyBorder="1" applyAlignment="1">
      <alignment horizontal="right"/>
    </xf>
    <xf numFmtId="0" fontId="2" fillId="2" borderId="31" xfId="0" applyFont="1" applyFill="1" applyBorder="1" applyAlignment="1">
      <alignment wrapText="1"/>
    </xf>
    <xf numFmtId="0" fontId="2" fillId="0" borderId="20" xfId="0" applyFont="1" applyFill="1" applyBorder="1" applyAlignment="1">
      <alignment horizontal="center" wrapText="1"/>
    </xf>
    <xf numFmtId="49" fontId="2" fillId="0" borderId="32" xfId="0" applyNumberFormat="1" applyFont="1" applyFill="1" applyBorder="1" applyAlignment="1">
      <alignment horizontal="left"/>
    </xf>
    <xf numFmtId="164" fontId="2" fillId="0" borderId="32" xfId="0" applyNumberFormat="1" applyFont="1" applyFill="1" applyBorder="1" applyAlignment="1">
      <alignment horizontal="right"/>
    </xf>
    <xf numFmtId="2" fontId="2" fillId="0" borderId="32" xfId="0" applyNumberFormat="1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16" xfId="0" applyFont="1" applyFill="1" applyBorder="1" applyAlignment="1">
      <alignment wrapText="1"/>
    </xf>
    <xf numFmtId="0" fontId="6" fillId="2" borderId="16" xfId="0" applyFont="1" applyFill="1" applyBorder="1" applyAlignment="1">
      <alignment wrapText="1"/>
    </xf>
    <xf numFmtId="2" fontId="2" fillId="0" borderId="1" xfId="0" applyNumberFormat="1" applyFont="1" applyBorder="1"/>
    <xf numFmtId="49" fontId="6" fillId="0" borderId="1" xfId="0" applyNumberFormat="1" applyFont="1" applyBorder="1" applyAlignment="1">
      <alignment horizontal="center"/>
    </xf>
    <xf numFmtId="2" fontId="5" fillId="0" borderId="1" xfId="0" applyNumberFormat="1" applyFont="1" applyBorder="1"/>
    <xf numFmtId="2" fontId="5" fillId="0" borderId="1" xfId="0" applyNumberFormat="1" applyFont="1" applyBorder="1" applyAlignment="1">
      <alignment horizontal="center"/>
    </xf>
    <xf numFmtId="0" fontId="2" fillId="6" borderId="14" xfId="0" applyFont="1" applyFill="1" applyBorder="1" applyAlignment="1">
      <alignment wrapText="1"/>
    </xf>
    <xf numFmtId="0" fontId="2" fillId="7" borderId="6" xfId="0" applyFont="1" applyFill="1" applyBorder="1" applyAlignment="1">
      <alignment horizontal="center" wrapText="1"/>
    </xf>
    <xf numFmtId="49" fontId="2" fillId="7" borderId="18" xfId="0" applyNumberFormat="1" applyFont="1" applyFill="1" applyBorder="1" applyAlignment="1">
      <alignment horizontal="center"/>
    </xf>
    <xf numFmtId="49" fontId="3" fillId="7" borderId="18" xfId="0" applyNumberFormat="1" applyFont="1" applyFill="1" applyBorder="1" applyAlignment="1">
      <alignment horizontal="center"/>
    </xf>
    <xf numFmtId="49" fontId="3" fillId="7" borderId="2" xfId="0" applyNumberFormat="1" applyFont="1" applyFill="1" applyBorder="1" applyAlignment="1">
      <alignment horizontal="center"/>
    </xf>
    <xf numFmtId="0" fontId="6" fillId="7" borderId="2" xfId="0" applyFont="1" applyFill="1" applyBorder="1" applyAlignment="1">
      <alignment horizontal="center"/>
    </xf>
    <xf numFmtId="0" fontId="0" fillId="7" borderId="6" xfId="0" applyFill="1" applyBorder="1"/>
    <xf numFmtId="0" fontId="3" fillId="7" borderId="21" xfId="0" applyFont="1" applyFill="1" applyBorder="1" applyAlignment="1">
      <alignment horizontal="center" wrapText="1"/>
    </xf>
    <xf numFmtId="49" fontId="6" fillId="7" borderId="25" xfId="0" applyNumberFormat="1" applyFont="1" applyFill="1" applyBorder="1" applyAlignment="1">
      <alignment horizontal="center"/>
    </xf>
    <xf numFmtId="49" fontId="6" fillId="7" borderId="2" xfId="0" applyNumberFormat="1" applyFont="1" applyFill="1" applyBorder="1" applyAlignment="1">
      <alignment horizontal="center"/>
    </xf>
    <xf numFmtId="49" fontId="6" fillId="7" borderId="6" xfId="0" applyNumberFormat="1" applyFont="1" applyFill="1" applyBorder="1" applyAlignment="1">
      <alignment horizontal="left"/>
    </xf>
    <xf numFmtId="4" fontId="6" fillId="7" borderId="18" xfId="0" applyNumberFormat="1" applyFont="1" applyFill="1" applyBorder="1" applyAlignment="1">
      <alignment horizontal="center" vertical="center"/>
    </xf>
    <xf numFmtId="4" fontId="3" fillId="0" borderId="6" xfId="0" applyNumberFormat="1" applyFont="1" applyBorder="1" applyAlignment="1">
      <alignment horizontal="center"/>
    </xf>
    <xf numFmtId="0" fontId="9" fillId="6" borderId="15" xfId="0" applyFont="1" applyFill="1" applyBorder="1" applyAlignment="1"/>
    <xf numFmtId="0" fontId="9" fillId="8" borderId="14" xfId="0" applyFont="1" applyFill="1" applyBorder="1" applyAlignment="1">
      <alignment wrapText="1"/>
    </xf>
    <xf numFmtId="0" fontId="3" fillId="9" borderId="21" xfId="0" applyFont="1" applyFill="1" applyBorder="1" applyAlignment="1">
      <alignment horizontal="center" wrapText="1"/>
    </xf>
    <xf numFmtId="49" fontId="6" fillId="0" borderId="21" xfId="0" applyNumberFormat="1" applyFont="1" applyFill="1" applyBorder="1" applyAlignment="1">
      <alignment horizontal="center"/>
    </xf>
    <xf numFmtId="49" fontId="6" fillId="0" borderId="21" xfId="0" applyNumberFormat="1" applyFont="1" applyFill="1" applyBorder="1" applyAlignment="1">
      <alignment horizontal="left"/>
    </xf>
    <xf numFmtId="4" fontId="3" fillId="0" borderId="25" xfId="0" applyNumberFormat="1" applyFont="1" applyFill="1" applyBorder="1" applyAlignment="1">
      <alignment horizontal="center" vertical="center"/>
    </xf>
    <xf numFmtId="0" fontId="3" fillId="9" borderId="20" xfId="0" applyFont="1" applyFill="1" applyBorder="1" applyAlignment="1">
      <alignment horizontal="center" wrapText="1"/>
    </xf>
    <xf numFmtId="49" fontId="3" fillId="7" borderId="19" xfId="0" applyNumberFormat="1" applyFont="1" applyFill="1" applyBorder="1" applyAlignment="1">
      <alignment horizontal="center"/>
    </xf>
    <xf numFmtId="0" fontId="6" fillId="7" borderId="8" xfId="0" applyFont="1" applyFill="1" applyBorder="1" applyAlignment="1">
      <alignment horizontal="center"/>
    </xf>
    <xf numFmtId="0" fontId="0" fillId="7" borderId="20" xfId="0" applyFill="1" applyBorder="1"/>
    <xf numFmtId="4" fontId="3" fillId="7" borderId="19" xfId="0" applyNumberFormat="1" applyFont="1" applyFill="1" applyBorder="1" applyAlignment="1">
      <alignment horizontal="center" vertical="center"/>
    </xf>
    <xf numFmtId="0" fontId="3" fillId="7" borderId="6" xfId="0" applyFont="1" applyFill="1" applyBorder="1" applyAlignment="1">
      <alignment vertical="center" wrapText="1"/>
    </xf>
    <xf numFmtId="49" fontId="3" fillId="7" borderId="6" xfId="0" applyNumberFormat="1" applyFont="1" applyFill="1" applyBorder="1" applyAlignment="1">
      <alignment horizontal="left"/>
    </xf>
    <xf numFmtId="49" fontId="2" fillId="7" borderId="6" xfId="0" applyNumberFormat="1" applyFont="1" applyFill="1" applyBorder="1" applyAlignment="1">
      <alignment horizontal="right"/>
    </xf>
    <xf numFmtId="2" fontId="3" fillId="7" borderId="6" xfId="0" applyNumberFormat="1" applyFont="1" applyFill="1" applyBorder="1" applyAlignment="1">
      <alignment horizontal="center"/>
    </xf>
    <xf numFmtId="2" fontId="14" fillId="7" borderId="0" xfId="0" applyNumberFormat="1" applyFont="1" applyFill="1" applyAlignment="1">
      <alignment horizontal="center"/>
    </xf>
    <xf numFmtId="2" fontId="14" fillId="7" borderId="21" xfId="0" applyNumberFormat="1" applyFont="1" applyFill="1" applyBorder="1" applyAlignment="1">
      <alignment horizontal="center"/>
    </xf>
    <xf numFmtId="0" fontId="6" fillId="10" borderId="21" xfId="0" applyFont="1" applyFill="1" applyBorder="1" applyAlignment="1">
      <alignment wrapText="1"/>
    </xf>
    <xf numFmtId="49" fontId="3" fillId="7" borderId="6" xfId="0" applyNumberFormat="1" applyFont="1" applyFill="1" applyBorder="1" applyAlignment="1">
      <alignment horizontal="right"/>
    </xf>
    <xf numFmtId="0" fontId="6" fillId="7" borderId="6" xfId="0" applyFont="1" applyFill="1" applyBorder="1" applyAlignment="1">
      <alignment horizontal="center"/>
    </xf>
    <xf numFmtId="2" fontId="3" fillId="7" borderId="21" xfId="0" applyNumberFormat="1" applyFont="1" applyFill="1" applyBorder="1" applyAlignment="1">
      <alignment horizontal="center"/>
    </xf>
    <xf numFmtId="2" fontId="14" fillId="7" borderId="6" xfId="0" applyNumberFormat="1" applyFont="1" applyFill="1" applyBorder="1" applyAlignment="1">
      <alignment horizontal="center"/>
    </xf>
    <xf numFmtId="49" fontId="3" fillId="7" borderId="11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 wrapText="1"/>
    </xf>
    <xf numFmtId="0" fontId="15" fillId="0" borderId="0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18"/>
  <sheetViews>
    <sheetView tabSelected="1" topLeftCell="A82" workbookViewId="0">
      <selection activeCell="A89" sqref="A89"/>
    </sheetView>
  </sheetViews>
  <sheetFormatPr defaultRowHeight="12.75" outlineLevelRow="5"/>
  <cols>
    <col min="1" max="1" width="34.28515625" customWidth="1"/>
    <col min="2" max="2" width="3.28515625" customWidth="1"/>
    <col min="3" max="3" width="3.140625" customWidth="1"/>
    <col min="4" max="4" width="2.85546875" customWidth="1"/>
    <col min="5" max="5" width="9" customWidth="1"/>
    <col min="6" max="6" width="3.7109375" customWidth="1"/>
    <col min="7" max="7" width="0" hidden="1" customWidth="1"/>
    <col min="8" max="8" width="2.5703125" customWidth="1"/>
    <col min="9" max="9" width="9.5703125" customWidth="1"/>
    <col min="10" max="14" width="0" hidden="1" customWidth="1"/>
    <col min="15" max="15" width="0.140625" hidden="1" customWidth="1"/>
    <col min="16" max="19" width="0" hidden="1" customWidth="1"/>
    <col min="20" max="20" width="4.42578125" style="44" hidden="1" customWidth="1"/>
    <col min="21" max="21" width="3.140625" hidden="1" customWidth="1"/>
    <col min="22" max="22" width="8.5703125" customWidth="1"/>
    <col min="23" max="23" width="8.28515625" customWidth="1"/>
    <col min="24" max="24" width="5.42578125" customWidth="1"/>
  </cols>
  <sheetData>
    <row r="1" spans="1:24" ht="66" customHeight="1">
      <c r="A1" s="1"/>
      <c r="B1" s="1"/>
      <c r="C1" s="1"/>
      <c r="D1" s="1"/>
      <c r="E1" s="293" t="s">
        <v>125</v>
      </c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3"/>
      <c r="T1" s="293"/>
      <c r="U1" s="293"/>
      <c r="V1" s="293"/>
      <c r="W1" s="293"/>
    </row>
    <row r="2" spans="1:24" ht="0.75" hidden="1" customHeight="1">
      <c r="A2" s="293"/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T2"/>
    </row>
    <row r="3" spans="1:24" ht="24.75" customHeight="1">
      <c r="A3" s="294" t="s">
        <v>126</v>
      </c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294"/>
      <c r="S3" s="294"/>
      <c r="T3" s="294"/>
      <c r="U3" s="294"/>
      <c r="V3" s="294"/>
      <c r="W3" s="294"/>
    </row>
    <row r="4" spans="1:24" ht="17.25" customHeight="1">
      <c r="A4" s="84" t="s">
        <v>0</v>
      </c>
      <c r="B4" s="105" t="s">
        <v>151</v>
      </c>
      <c r="C4" s="100" t="s">
        <v>1</v>
      </c>
      <c r="D4" s="2" t="s">
        <v>2</v>
      </c>
      <c r="E4" s="2" t="s">
        <v>3</v>
      </c>
      <c r="F4" s="2" t="s">
        <v>4</v>
      </c>
      <c r="G4" s="3"/>
      <c r="H4" s="4" t="s">
        <v>5</v>
      </c>
      <c r="I4" s="3" t="s">
        <v>102</v>
      </c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5" t="s">
        <v>103</v>
      </c>
      <c r="W4" s="135" t="s">
        <v>127</v>
      </c>
    </row>
    <row r="5" spans="1:24" ht="22.5" customHeight="1">
      <c r="A5" s="84" t="s">
        <v>6</v>
      </c>
      <c r="B5" s="183"/>
      <c r="C5" s="187"/>
      <c r="D5" s="188"/>
      <c r="E5" s="189"/>
      <c r="F5" s="189"/>
      <c r="G5" s="186" t="e">
        <f>#REF!+#REF!+#REF!+G82+#REF!+#REF!+#REF!+#REF!</f>
        <v>#REF!</v>
      </c>
      <c r="H5" s="186"/>
      <c r="I5" s="6">
        <f>I6</f>
        <v>6153818</v>
      </c>
      <c r="J5" s="6">
        <f t="shared" ref="J5:W5" si="0">J6</f>
        <v>229800</v>
      </c>
      <c r="K5" s="6">
        <f t="shared" si="0"/>
        <v>229800</v>
      </c>
      <c r="L5" s="6">
        <f t="shared" si="0"/>
        <v>229800</v>
      </c>
      <c r="M5" s="6">
        <f t="shared" si="0"/>
        <v>229800</v>
      </c>
      <c r="N5" s="6">
        <f t="shared" si="0"/>
        <v>229800</v>
      </c>
      <c r="O5" s="6">
        <f t="shared" si="0"/>
        <v>229800</v>
      </c>
      <c r="P5" s="6">
        <f t="shared" si="0"/>
        <v>229800</v>
      </c>
      <c r="Q5" s="6">
        <f t="shared" si="0"/>
        <v>229800</v>
      </c>
      <c r="R5" s="6">
        <f t="shared" si="0"/>
        <v>229800</v>
      </c>
      <c r="S5" s="6">
        <f t="shared" si="0"/>
        <v>229800</v>
      </c>
      <c r="T5" s="6">
        <f t="shared" si="0"/>
        <v>229800</v>
      </c>
      <c r="U5" s="6">
        <f t="shared" si="0"/>
        <v>229800</v>
      </c>
      <c r="V5" s="6">
        <f t="shared" si="0"/>
        <v>5184000</v>
      </c>
      <c r="W5" s="6">
        <f t="shared" si="0"/>
        <v>5341300</v>
      </c>
      <c r="X5" s="44"/>
    </row>
    <row r="6" spans="1:24" ht="21" customHeight="1">
      <c r="A6" s="84" t="s">
        <v>98</v>
      </c>
      <c r="B6" s="206">
        <v>300</v>
      </c>
      <c r="C6" s="184"/>
      <c r="D6" s="185"/>
      <c r="E6" s="34"/>
      <c r="F6" s="34"/>
      <c r="G6" s="186"/>
      <c r="H6" s="186"/>
      <c r="I6" s="6">
        <f t="shared" ref="I6:W6" si="1">I7+I21+I28+I82+I102+I108+I114</f>
        <v>6153818</v>
      </c>
      <c r="J6" s="6">
        <f t="shared" si="1"/>
        <v>229800</v>
      </c>
      <c r="K6" s="6">
        <f t="shared" si="1"/>
        <v>229800</v>
      </c>
      <c r="L6" s="6">
        <f t="shared" si="1"/>
        <v>229800</v>
      </c>
      <c r="M6" s="6">
        <f t="shared" si="1"/>
        <v>229800</v>
      </c>
      <c r="N6" s="6">
        <f t="shared" si="1"/>
        <v>229800</v>
      </c>
      <c r="O6" s="6">
        <f t="shared" si="1"/>
        <v>229800</v>
      </c>
      <c r="P6" s="6">
        <f t="shared" si="1"/>
        <v>229800</v>
      </c>
      <c r="Q6" s="6">
        <f t="shared" si="1"/>
        <v>229800</v>
      </c>
      <c r="R6" s="6">
        <f t="shared" si="1"/>
        <v>229800</v>
      </c>
      <c r="S6" s="6">
        <f t="shared" si="1"/>
        <v>229800</v>
      </c>
      <c r="T6" s="6">
        <f t="shared" si="1"/>
        <v>229800</v>
      </c>
      <c r="U6" s="6">
        <f t="shared" si="1"/>
        <v>229800</v>
      </c>
      <c r="V6" s="6">
        <f t="shared" si="1"/>
        <v>5184000</v>
      </c>
      <c r="W6" s="6">
        <f t="shared" si="1"/>
        <v>5341300</v>
      </c>
      <c r="X6" s="44"/>
    </row>
    <row r="7" spans="1:24" ht="13.5" customHeight="1">
      <c r="A7" s="257" t="s">
        <v>157</v>
      </c>
      <c r="B7" s="258">
        <v>300</v>
      </c>
      <c r="C7" s="259" t="s">
        <v>7</v>
      </c>
      <c r="D7" s="185"/>
      <c r="E7" s="34"/>
      <c r="F7" s="34"/>
      <c r="G7" s="186"/>
      <c r="H7" s="186"/>
      <c r="I7" s="6">
        <f>I8+I12</f>
        <v>128000</v>
      </c>
      <c r="J7" s="6">
        <f t="shared" ref="J7:W7" si="2">J8+J12</f>
        <v>0</v>
      </c>
      <c r="K7" s="6">
        <f t="shared" si="2"/>
        <v>0</v>
      </c>
      <c r="L7" s="6">
        <f t="shared" si="2"/>
        <v>0</v>
      </c>
      <c r="M7" s="6">
        <f t="shared" si="2"/>
        <v>0</v>
      </c>
      <c r="N7" s="6">
        <f t="shared" si="2"/>
        <v>0</v>
      </c>
      <c r="O7" s="6">
        <f t="shared" si="2"/>
        <v>0</v>
      </c>
      <c r="P7" s="6">
        <f t="shared" si="2"/>
        <v>0</v>
      </c>
      <c r="Q7" s="6">
        <f t="shared" si="2"/>
        <v>0</v>
      </c>
      <c r="R7" s="6">
        <f t="shared" si="2"/>
        <v>0</v>
      </c>
      <c r="S7" s="6">
        <f t="shared" si="2"/>
        <v>0</v>
      </c>
      <c r="T7" s="6">
        <f t="shared" si="2"/>
        <v>0</v>
      </c>
      <c r="U7" s="6">
        <f t="shared" si="2"/>
        <v>0</v>
      </c>
      <c r="V7" s="6">
        <f t="shared" si="2"/>
        <v>38000</v>
      </c>
      <c r="W7" s="6">
        <f t="shared" si="2"/>
        <v>238000</v>
      </c>
      <c r="X7" s="44"/>
    </row>
    <row r="8" spans="1:24" ht="21" customHeight="1">
      <c r="A8" s="84" t="s">
        <v>152</v>
      </c>
      <c r="B8" s="206">
        <v>300</v>
      </c>
      <c r="C8" s="104" t="s">
        <v>7</v>
      </c>
      <c r="D8" s="81" t="s">
        <v>28</v>
      </c>
      <c r="E8" s="5"/>
      <c r="F8" s="5"/>
      <c r="G8" s="253"/>
      <c r="H8" s="253"/>
      <c r="I8" s="6">
        <f>I9</f>
        <v>0</v>
      </c>
      <c r="J8" s="6">
        <f t="shared" ref="J8:W8" si="3">J9</f>
        <v>0</v>
      </c>
      <c r="K8" s="6">
        <f t="shared" si="3"/>
        <v>0</v>
      </c>
      <c r="L8" s="6">
        <f t="shared" si="3"/>
        <v>0</v>
      </c>
      <c r="M8" s="6">
        <f t="shared" si="3"/>
        <v>0</v>
      </c>
      <c r="N8" s="6">
        <f t="shared" si="3"/>
        <v>0</v>
      </c>
      <c r="O8" s="6">
        <f t="shared" si="3"/>
        <v>0</v>
      </c>
      <c r="P8" s="6">
        <f t="shared" si="3"/>
        <v>0</v>
      </c>
      <c r="Q8" s="6">
        <f t="shared" si="3"/>
        <v>0</v>
      </c>
      <c r="R8" s="6">
        <f t="shared" si="3"/>
        <v>0</v>
      </c>
      <c r="S8" s="6">
        <f t="shared" si="3"/>
        <v>0</v>
      </c>
      <c r="T8" s="6">
        <f t="shared" si="3"/>
        <v>0</v>
      </c>
      <c r="U8" s="6">
        <f t="shared" si="3"/>
        <v>0</v>
      </c>
      <c r="V8" s="6">
        <f t="shared" si="3"/>
        <v>0</v>
      </c>
      <c r="W8" s="6">
        <f t="shared" si="3"/>
        <v>200000</v>
      </c>
      <c r="X8" s="44"/>
    </row>
    <row r="9" spans="1:24" ht="13.5" customHeight="1">
      <c r="A9" s="86" t="s">
        <v>153</v>
      </c>
      <c r="B9" s="109">
        <v>300</v>
      </c>
      <c r="C9" s="104" t="s">
        <v>7</v>
      </c>
      <c r="D9" s="81" t="s">
        <v>28</v>
      </c>
      <c r="E9" s="16" t="s">
        <v>63</v>
      </c>
      <c r="F9" s="5"/>
      <c r="G9" s="253"/>
      <c r="H9" s="253"/>
      <c r="I9" s="6">
        <f>I10</f>
        <v>0</v>
      </c>
      <c r="J9" s="6">
        <f t="shared" ref="J9:W9" si="4">J10</f>
        <v>0</v>
      </c>
      <c r="K9" s="6">
        <f t="shared" si="4"/>
        <v>0</v>
      </c>
      <c r="L9" s="6">
        <f t="shared" si="4"/>
        <v>0</v>
      </c>
      <c r="M9" s="6">
        <f t="shared" si="4"/>
        <v>0</v>
      </c>
      <c r="N9" s="6">
        <f t="shared" si="4"/>
        <v>0</v>
      </c>
      <c r="O9" s="6">
        <f t="shared" si="4"/>
        <v>0</v>
      </c>
      <c r="P9" s="6">
        <f t="shared" si="4"/>
        <v>0</v>
      </c>
      <c r="Q9" s="6">
        <f t="shared" si="4"/>
        <v>0</v>
      </c>
      <c r="R9" s="6">
        <f t="shared" si="4"/>
        <v>0</v>
      </c>
      <c r="S9" s="6">
        <f t="shared" si="4"/>
        <v>0</v>
      </c>
      <c r="T9" s="6">
        <f t="shared" si="4"/>
        <v>0</v>
      </c>
      <c r="U9" s="6">
        <f t="shared" si="4"/>
        <v>0</v>
      </c>
      <c r="V9" s="6">
        <f t="shared" si="4"/>
        <v>0</v>
      </c>
      <c r="W9" s="6">
        <f t="shared" si="4"/>
        <v>200000</v>
      </c>
      <c r="X9" s="44"/>
    </row>
    <row r="10" spans="1:24" ht="21" customHeight="1">
      <c r="A10" s="251" t="s">
        <v>154</v>
      </c>
      <c r="B10" s="109">
        <v>300</v>
      </c>
      <c r="C10" s="104" t="s">
        <v>7</v>
      </c>
      <c r="D10" s="81" t="s">
        <v>28</v>
      </c>
      <c r="E10" s="16" t="s">
        <v>156</v>
      </c>
      <c r="F10" s="5"/>
      <c r="G10" s="253"/>
      <c r="H10" s="253"/>
      <c r="I10" s="6">
        <f>I11</f>
        <v>0</v>
      </c>
      <c r="J10" s="6">
        <f t="shared" ref="J10:W10" si="5">J11</f>
        <v>0</v>
      </c>
      <c r="K10" s="6">
        <f t="shared" si="5"/>
        <v>0</v>
      </c>
      <c r="L10" s="6">
        <f t="shared" si="5"/>
        <v>0</v>
      </c>
      <c r="M10" s="6">
        <f t="shared" si="5"/>
        <v>0</v>
      </c>
      <c r="N10" s="6">
        <f t="shared" si="5"/>
        <v>0</v>
      </c>
      <c r="O10" s="6">
        <f t="shared" si="5"/>
        <v>0</v>
      </c>
      <c r="P10" s="6">
        <f t="shared" si="5"/>
        <v>0</v>
      </c>
      <c r="Q10" s="6">
        <f t="shared" si="5"/>
        <v>0</v>
      </c>
      <c r="R10" s="6">
        <f t="shared" si="5"/>
        <v>0</v>
      </c>
      <c r="S10" s="6">
        <f t="shared" si="5"/>
        <v>0</v>
      </c>
      <c r="T10" s="6">
        <f t="shared" si="5"/>
        <v>0</v>
      </c>
      <c r="U10" s="6">
        <f t="shared" si="5"/>
        <v>0</v>
      </c>
      <c r="V10" s="6">
        <f t="shared" si="5"/>
        <v>0</v>
      </c>
      <c r="W10" s="6">
        <f t="shared" si="5"/>
        <v>200000</v>
      </c>
      <c r="X10" s="44"/>
    </row>
    <row r="11" spans="1:24" ht="21" customHeight="1">
      <c r="A11" s="252" t="s">
        <v>155</v>
      </c>
      <c r="B11" s="154">
        <v>300</v>
      </c>
      <c r="C11" s="104" t="s">
        <v>7</v>
      </c>
      <c r="D11" s="254" t="s">
        <v>28</v>
      </c>
      <c r="E11" s="17" t="s">
        <v>156</v>
      </c>
      <c r="F11" s="18">
        <v>240</v>
      </c>
      <c r="G11" s="255"/>
      <c r="H11" s="255"/>
      <c r="I11" s="256">
        <v>0</v>
      </c>
      <c r="J11" s="256"/>
      <c r="K11" s="256"/>
      <c r="L11" s="256"/>
      <c r="M11" s="256"/>
      <c r="N11" s="256"/>
      <c r="O11" s="256"/>
      <c r="P11" s="256"/>
      <c r="Q11" s="256"/>
      <c r="R11" s="256"/>
      <c r="S11" s="256"/>
      <c r="T11" s="256"/>
      <c r="U11" s="256"/>
      <c r="V11" s="256">
        <v>0</v>
      </c>
      <c r="W11" s="256">
        <v>200000</v>
      </c>
      <c r="X11" s="44"/>
    </row>
    <row r="12" spans="1:24" ht="12.75" customHeight="1">
      <c r="A12" s="85" t="s">
        <v>109</v>
      </c>
      <c r="B12" s="206">
        <v>300</v>
      </c>
      <c r="C12" s="107" t="s">
        <v>7</v>
      </c>
      <c r="D12" s="108" t="s">
        <v>11</v>
      </c>
      <c r="E12" s="16"/>
      <c r="F12" s="5"/>
      <c r="G12" s="9"/>
      <c r="H12" s="9"/>
      <c r="I12" s="50">
        <f>I13+I17</f>
        <v>128000</v>
      </c>
      <c r="J12" s="50">
        <f t="shared" ref="J12:W12" si="6">J13+J17</f>
        <v>0</v>
      </c>
      <c r="K12" s="50">
        <f t="shared" si="6"/>
        <v>0</v>
      </c>
      <c r="L12" s="50">
        <f t="shared" si="6"/>
        <v>0</v>
      </c>
      <c r="M12" s="50">
        <f t="shared" si="6"/>
        <v>0</v>
      </c>
      <c r="N12" s="50">
        <f t="shared" si="6"/>
        <v>0</v>
      </c>
      <c r="O12" s="50">
        <f t="shared" si="6"/>
        <v>0</v>
      </c>
      <c r="P12" s="50">
        <f t="shared" si="6"/>
        <v>0</v>
      </c>
      <c r="Q12" s="50">
        <f t="shared" si="6"/>
        <v>0</v>
      </c>
      <c r="R12" s="50">
        <f t="shared" si="6"/>
        <v>0</v>
      </c>
      <c r="S12" s="50">
        <f t="shared" si="6"/>
        <v>0</v>
      </c>
      <c r="T12" s="50">
        <f t="shared" si="6"/>
        <v>0</v>
      </c>
      <c r="U12" s="50">
        <f t="shared" si="6"/>
        <v>0</v>
      </c>
      <c r="V12" s="50">
        <f t="shared" si="6"/>
        <v>38000</v>
      </c>
      <c r="W12" s="50">
        <f t="shared" si="6"/>
        <v>38000</v>
      </c>
      <c r="X12" s="44"/>
    </row>
    <row r="13" spans="1:24" ht="35.25" customHeight="1">
      <c r="A13" s="87" t="s">
        <v>128</v>
      </c>
      <c r="B13" s="109">
        <v>300</v>
      </c>
      <c r="C13" s="110" t="s">
        <v>7</v>
      </c>
      <c r="D13" s="150" t="s">
        <v>11</v>
      </c>
      <c r="E13" s="190" t="s">
        <v>74</v>
      </c>
      <c r="F13" s="162"/>
      <c r="G13" s="58"/>
      <c r="H13" s="58"/>
      <c r="I13" s="82">
        <f>I14</f>
        <v>90000</v>
      </c>
      <c r="J13" s="82">
        <f t="shared" ref="J13:W15" si="7">J14</f>
        <v>0</v>
      </c>
      <c r="K13" s="82">
        <f t="shared" si="7"/>
        <v>0</v>
      </c>
      <c r="L13" s="82">
        <f t="shared" si="7"/>
        <v>0</v>
      </c>
      <c r="M13" s="82">
        <f t="shared" si="7"/>
        <v>0</v>
      </c>
      <c r="N13" s="82">
        <f t="shared" si="7"/>
        <v>0</v>
      </c>
      <c r="O13" s="82">
        <f t="shared" si="7"/>
        <v>0</v>
      </c>
      <c r="P13" s="82">
        <f t="shared" si="7"/>
        <v>0</v>
      </c>
      <c r="Q13" s="82">
        <f t="shared" si="7"/>
        <v>0</v>
      </c>
      <c r="R13" s="82">
        <f t="shared" si="7"/>
        <v>0</v>
      </c>
      <c r="S13" s="82">
        <f t="shared" si="7"/>
        <v>0</v>
      </c>
      <c r="T13" s="82">
        <f t="shared" si="7"/>
        <v>0</v>
      </c>
      <c r="U13" s="82">
        <f t="shared" si="7"/>
        <v>0</v>
      </c>
      <c r="V13" s="82">
        <f t="shared" si="7"/>
        <v>0</v>
      </c>
      <c r="W13" s="82">
        <f t="shared" si="7"/>
        <v>0</v>
      </c>
      <c r="X13" s="44"/>
    </row>
    <row r="14" spans="1:24" ht="30.75" customHeight="1">
      <c r="A14" s="87" t="s">
        <v>73</v>
      </c>
      <c r="B14" s="109">
        <v>300</v>
      </c>
      <c r="C14" s="110" t="s">
        <v>7</v>
      </c>
      <c r="D14" s="111" t="s">
        <v>11</v>
      </c>
      <c r="E14" s="65" t="s">
        <v>75</v>
      </c>
      <c r="F14" s="10"/>
      <c r="G14" s="5"/>
      <c r="H14" s="5"/>
      <c r="I14" s="82">
        <f>I15</f>
        <v>90000</v>
      </c>
      <c r="J14" s="82">
        <f t="shared" si="7"/>
        <v>0</v>
      </c>
      <c r="K14" s="82">
        <f t="shared" si="7"/>
        <v>0</v>
      </c>
      <c r="L14" s="82">
        <f t="shared" si="7"/>
        <v>0</v>
      </c>
      <c r="M14" s="82">
        <f t="shared" si="7"/>
        <v>0</v>
      </c>
      <c r="N14" s="82">
        <f t="shared" si="7"/>
        <v>0</v>
      </c>
      <c r="O14" s="82">
        <f t="shared" si="7"/>
        <v>0</v>
      </c>
      <c r="P14" s="82">
        <f t="shared" si="7"/>
        <v>0</v>
      </c>
      <c r="Q14" s="82">
        <f t="shared" si="7"/>
        <v>0</v>
      </c>
      <c r="R14" s="82">
        <f t="shared" si="7"/>
        <v>0</v>
      </c>
      <c r="S14" s="82">
        <f t="shared" si="7"/>
        <v>0</v>
      </c>
      <c r="T14" s="82">
        <f t="shared" si="7"/>
        <v>0</v>
      </c>
      <c r="U14" s="82">
        <f t="shared" si="7"/>
        <v>0</v>
      </c>
      <c r="V14" s="82">
        <f t="shared" si="7"/>
        <v>0</v>
      </c>
      <c r="W14" s="82">
        <f t="shared" si="7"/>
        <v>0</v>
      </c>
      <c r="X14" s="44"/>
    </row>
    <row r="15" spans="1:24" ht="33" customHeight="1">
      <c r="A15" s="88" t="s">
        <v>129</v>
      </c>
      <c r="B15" s="109">
        <v>300</v>
      </c>
      <c r="C15" s="110" t="s">
        <v>7</v>
      </c>
      <c r="D15" s="111" t="s">
        <v>11</v>
      </c>
      <c r="E15" s="65" t="s">
        <v>76</v>
      </c>
      <c r="F15" s="10"/>
      <c r="G15" s="5"/>
      <c r="H15" s="5"/>
      <c r="I15" s="82">
        <f>I16</f>
        <v>90000</v>
      </c>
      <c r="J15" s="82">
        <f t="shared" si="7"/>
        <v>0</v>
      </c>
      <c r="K15" s="82">
        <f t="shared" si="7"/>
        <v>0</v>
      </c>
      <c r="L15" s="82">
        <f t="shared" si="7"/>
        <v>0</v>
      </c>
      <c r="M15" s="82">
        <f t="shared" si="7"/>
        <v>0</v>
      </c>
      <c r="N15" s="82">
        <f t="shared" si="7"/>
        <v>0</v>
      </c>
      <c r="O15" s="82">
        <f t="shared" si="7"/>
        <v>0</v>
      </c>
      <c r="P15" s="82">
        <f t="shared" si="7"/>
        <v>0</v>
      </c>
      <c r="Q15" s="82">
        <f t="shared" si="7"/>
        <v>0</v>
      </c>
      <c r="R15" s="82">
        <f t="shared" si="7"/>
        <v>0</v>
      </c>
      <c r="S15" s="82">
        <f t="shared" si="7"/>
        <v>0</v>
      </c>
      <c r="T15" s="82">
        <f t="shared" si="7"/>
        <v>0</v>
      </c>
      <c r="U15" s="82">
        <f t="shared" si="7"/>
        <v>0</v>
      </c>
      <c r="V15" s="82">
        <f t="shared" si="7"/>
        <v>0</v>
      </c>
      <c r="W15" s="82">
        <f t="shared" si="7"/>
        <v>0</v>
      </c>
      <c r="X15" s="44"/>
    </row>
    <row r="16" spans="1:24" ht="23.25" customHeight="1">
      <c r="A16" s="151" t="s">
        <v>104</v>
      </c>
      <c r="B16" s="109">
        <v>300</v>
      </c>
      <c r="C16" s="112" t="s">
        <v>7</v>
      </c>
      <c r="D16" s="113" t="s">
        <v>11</v>
      </c>
      <c r="E16" s="60" t="s">
        <v>76</v>
      </c>
      <c r="F16" s="10" t="s">
        <v>9</v>
      </c>
      <c r="G16" s="8"/>
      <c r="H16" s="8"/>
      <c r="I16" s="82">
        <v>90000</v>
      </c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7">
        <v>0</v>
      </c>
      <c r="W16" s="137">
        <v>0</v>
      </c>
      <c r="X16" s="44"/>
    </row>
    <row r="17" spans="1:24" ht="13.5" customHeight="1">
      <c r="A17" s="86" t="s">
        <v>153</v>
      </c>
      <c r="B17" s="109">
        <v>300</v>
      </c>
      <c r="C17" s="110" t="s">
        <v>7</v>
      </c>
      <c r="D17" s="111" t="s">
        <v>11</v>
      </c>
      <c r="E17" s="16" t="s">
        <v>63</v>
      </c>
      <c r="F17" s="10"/>
      <c r="G17" s="11"/>
      <c r="H17" s="11"/>
      <c r="I17" s="82">
        <f>I18</f>
        <v>38000</v>
      </c>
      <c r="J17" s="82">
        <f t="shared" ref="J17:W17" si="8">J18</f>
        <v>0</v>
      </c>
      <c r="K17" s="82">
        <f t="shared" si="8"/>
        <v>0</v>
      </c>
      <c r="L17" s="82">
        <f t="shared" si="8"/>
        <v>0</v>
      </c>
      <c r="M17" s="82">
        <f t="shared" si="8"/>
        <v>0</v>
      </c>
      <c r="N17" s="82">
        <f t="shared" si="8"/>
        <v>0</v>
      </c>
      <c r="O17" s="82">
        <f t="shared" si="8"/>
        <v>0</v>
      </c>
      <c r="P17" s="82">
        <f t="shared" si="8"/>
        <v>0</v>
      </c>
      <c r="Q17" s="82">
        <f t="shared" si="8"/>
        <v>0</v>
      </c>
      <c r="R17" s="82">
        <f t="shared" si="8"/>
        <v>0</v>
      </c>
      <c r="S17" s="82">
        <f t="shared" si="8"/>
        <v>0</v>
      </c>
      <c r="T17" s="82">
        <f t="shared" si="8"/>
        <v>0</v>
      </c>
      <c r="U17" s="82">
        <f t="shared" si="8"/>
        <v>0</v>
      </c>
      <c r="V17" s="82">
        <f t="shared" si="8"/>
        <v>38000</v>
      </c>
      <c r="W17" s="82">
        <f t="shared" si="8"/>
        <v>38000</v>
      </c>
      <c r="X17" s="44"/>
    </row>
    <row r="18" spans="1:24" ht="21" customHeight="1">
      <c r="A18" s="86" t="s">
        <v>161</v>
      </c>
      <c r="B18" s="109">
        <v>300</v>
      </c>
      <c r="C18" s="110" t="s">
        <v>7</v>
      </c>
      <c r="D18" s="111" t="s">
        <v>11</v>
      </c>
      <c r="E18" s="16" t="s">
        <v>64</v>
      </c>
      <c r="F18" s="10"/>
      <c r="G18" s="11"/>
      <c r="H18" s="11"/>
      <c r="I18" s="82">
        <f>I19+I20</f>
        <v>38000</v>
      </c>
      <c r="J18" s="82">
        <f t="shared" ref="J18:W18" si="9">J19+J20</f>
        <v>0</v>
      </c>
      <c r="K18" s="82">
        <f t="shared" si="9"/>
        <v>0</v>
      </c>
      <c r="L18" s="82">
        <f t="shared" si="9"/>
        <v>0</v>
      </c>
      <c r="M18" s="82">
        <f t="shared" si="9"/>
        <v>0</v>
      </c>
      <c r="N18" s="82">
        <f t="shared" si="9"/>
        <v>0</v>
      </c>
      <c r="O18" s="82">
        <f t="shared" si="9"/>
        <v>0</v>
      </c>
      <c r="P18" s="82">
        <f t="shared" si="9"/>
        <v>0</v>
      </c>
      <c r="Q18" s="82">
        <f t="shared" si="9"/>
        <v>0</v>
      </c>
      <c r="R18" s="82">
        <f t="shared" si="9"/>
        <v>0</v>
      </c>
      <c r="S18" s="82">
        <f t="shared" si="9"/>
        <v>0</v>
      </c>
      <c r="T18" s="82">
        <f t="shared" si="9"/>
        <v>0</v>
      </c>
      <c r="U18" s="82">
        <f t="shared" si="9"/>
        <v>0</v>
      </c>
      <c r="V18" s="82">
        <f t="shared" si="9"/>
        <v>38000</v>
      </c>
      <c r="W18" s="82">
        <f t="shared" si="9"/>
        <v>38000</v>
      </c>
      <c r="X18" s="44"/>
    </row>
    <row r="19" spans="1:24" ht="18.75" customHeight="1">
      <c r="A19" s="151" t="s">
        <v>104</v>
      </c>
      <c r="B19" s="109">
        <v>300</v>
      </c>
      <c r="C19" s="112" t="s">
        <v>7</v>
      </c>
      <c r="D19" s="113" t="s">
        <v>11</v>
      </c>
      <c r="E19" s="17" t="s">
        <v>64</v>
      </c>
      <c r="F19" s="12" t="s">
        <v>9</v>
      </c>
      <c r="G19" s="18"/>
      <c r="H19" s="18"/>
      <c r="I19" s="28">
        <v>38000</v>
      </c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5">
        <v>38000</v>
      </c>
      <c r="W19" s="145">
        <v>38000</v>
      </c>
      <c r="X19" s="44"/>
    </row>
    <row r="20" spans="1:24" ht="1.5" hidden="1" customHeight="1">
      <c r="A20" s="153"/>
      <c r="B20" s="154"/>
      <c r="C20" s="147"/>
      <c r="D20" s="155"/>
      <c r="E20" s="21"/>
      <c r="F20" s="148"/>
      <c r="G20" s="156"/>
      <c r="H20" s="156"/>
      <c r="I20" s="117"/>
      <c r="J20" s="144"/>
      <c r="K20" s="144"/>
      <c r="L20" s="144"/>
      <c r="M20" s="144"/>
      <c r="N20" s="144"/>
      <c r="O20" s="144"/>
      <c r="P20" s="144"/>
      <c r="Q20" s="144"/>
      <c r="R20" s="144"/>
      <c r="S20" s="144"/>
      <c r="T20" s="144"/>
      <c r="U20" s="144"/>
      <c r="V20" s="157"/>
      <c r="W20" s="157"/>
      <c r="X20" s="44"/>
    </row>
    <row r="21" spans="1:24" ht="21.75" customHeight="1">
      <c r="A21" s="158" t="s">
        <v>13</v>
      </c>
      <c r="B21" s="159">
        <v>300</v>
      </c>
      <c r="C21" s="160" t="s">
        <v>12</v>
      </c>
      <c r="D21" s="161"/>
      <c r="E21" s="162"/>
      <c r="F21" s="162"/>
      <c r="G21" s="163"/>
      <c r="H21" s="163"/>
      <c r="I21" s="164">
        <f>I22</f>
        <v>63000</v>
      </c>
      <c r="J21" s="164">
        <f t="shared" ref="J21:W21" si="10">J22</f>
        <v>0</v>
      </c>
      <c r="K21" s="164">
        <f t="shared" si="10"/>
        <v>0</v>
      </c>
      <c r="L21" s="164">
        <f t="shared" si="10"/>
        <v>0</v>
      </c>
      <c r="M21" s="164">
        <f t="shared" si="10"/>
        <v>0</v>
      </c>
      <c r="N21" s="164">
        <f t="shared" si="10"/>
        <v>0</v>
      </c>
      <c r="O21" s="164">
        <f t="shared" si="10"/>
        <v>0</v>
      </c>
      <c r="P21" s="164">
        <f t="shared" si="10"/>
        <v>0</v>
      </c>
      <c r="Q21" s="164">
        <f t="shared" si="10"/>
        <v>0</v>
      </c>
      <c r="R21" s="164">
        <f t="shared" si="10"/>
        <v>0</v>
      </c>
      <c r="S21" s="164">
        <f t="shared" si="10"/>
        <v>0</v>
      </c>
      <c r="T21" s="164">
        <f t="shared" si="10"/>
        <v>0</v>
      </c>
      <c r="U21" s="164">
        <f t="shared" si="10"/>
        <v>0</v>
      </c>
      <c r="V21" s="164">
        <f t="shared" si="10"/>
        <v>63000</v>
      </c>
      <c r="W21" s="164">
        <f t="shared" si="10"/>
        <v>63000</v>
      </c>
      <c r="X21" s="44"/>
    </row>
    <row r="22" spans="1:24" ht="12.75" customHeight="1">
      <c r="A22" s="86" t="s">
        <v>14</v>
      </c>
      <c r="B22" s="109">
        <v>300</v>
      </c>
      <c r="C22" s="115" t="s">
        <v>12</v>
      </c>
      <c r="D22" s="111" t="s">
        <v>15</v>
      </c>
      <c r="E22" s="7"/>
      <c r="F22" s="7"/>
      <c r="G22" s="11"/>
      <c r="H22" s="11"/>
      <c r="I22" s="82">
        <f>I23</f>
        <v>63000</v>
      </c>
      <c r="J22" s="82">
        <f t="shared" ref="J22:W23" si="11">J23</f>
        <v>0</v>
      </c>
      <c r="K22" s="82">
        <f t="shared" si="11"/>
        <v>0</v>
      </c>
      <c r="L22" s="82">
        <f t="shared" si="11"/>
        <v>0</v>
      </c>
      <c r="M22" s="82">
        <f t="shared" si="11"/>
        <v>0</v>
      </c>
      <c r="N22" s="82">
        <f t="shared" si="11"/>
        <v>0</v>
      </c>
      <c r="O22" s="82">
        <f t="shared" si="11"/>
        <v>0</v>
      </c>
      <c r="P22" s="82">
        <f t="shared" si="11"/>
        <v>0</v>
      </c>
      <c r="Q22" s="82">
        <f t="shared" si="11"/>
        <v>0</v>
      </c>
      <c r="R22" s="82">
        <f t="shared" si="11"/>
        <v>0</v>
      </c>
      <c r="S22" s="82">
        <f t="shared" si="11"/>
        <v>0</v>
      </c>
      <c r="T22" s="82">
        <f t="shared" si="11"/>
        <v>0</v>
      </c>
      <c r="U22" s="82">
        <f t="shared" si="11"/>
        <v>0</v>
      </c>
      <c r="V22" s="82">
        <f t="shared" si="11"/>
        <v>63000</v>
      </c>
      <c r="W22" s="82">
        <f t="shared" si="11"/>
        <v>63000</v>
      </c>
      <c r="X22" s="44"/>
    </row>
    <row r="23" spans="1:24" ht="30.75" customHeight="1">
      <c r="A23" s="86" t="s">
        <v>130</v>
      </c>
      <c r="B23" s="109">
        <v>300</v>
      </c>
      <c r="C23" s="115" t="s">
        <v>12</v>
      </c>
      <c r="D23" s="111" t="s">
        <v>15</v>
      </c>
      <c r="E23" s="10" t="s">
        <v>44</v>
      </c>
      <c r="F23" s="10"/>
      <c r="G23" s="13"/>
      <c r="H23" s="13"/>
      <c r="I23" s="82">
        <f>I24</f>
        <v>63000</v>
      </c>
      <c r="J23" s="82">
        <f t="shared" si="11"/>
        <v>0</v>
      </c>
      <c r="K23" s="82">
        <f t="shared" si="11"/>
        <v>0</v>
      </c>
      <c r="L23" s="82">
        <f t="shared" si="11"/>
        <v>0</v>
      </c>
      <c r="M23" s="82">
        <f t="shared" si="11"/>
        <v>0</v>
      </c>
      <c r="N23" s="82">
        <f t="shared" si="11"/>
        <v>0</v>
      </c>
      <c r="O23" s="82">
        <f t="shared" si="11"/>
        <v>0</v>
      </c>
      <c r="P23" s="82">
        <f t="shared" si="11"/>
        <v>0</v>
      </c>
      <c r="Q23" s="82">
        <f t="shared" si="11"/>
        <v>0</v>
      </c>
      <c r="R23" s="82">
        <f t="shared" si="11"/>
        <v>0</v>
      </c>
      <c r="S23" s="82">
        <f t="shared" si="11"/>
        <v>0</v>
      </c>
      <c r="T23" s="82">
        <f t="shared" si="11"/>
        <v>0</v>
      </c>
      <c r="U23" s="82">
        <f t="shared" si="11"/>
        <v>0</v>
      </c>
      <c r="V23" s="82">
        <f t="shared" si="11"/>
        <v>63000</v>
      </c>
      <c r="W23" s="82">
        <f t="shared" si="11"/>
        <v>63000</v>
      </c>
      <c r="X23" s="44"/>
    </row>
    <row r="24" spans="1:24" ht="20.25" customHeight="1">
      <c r="A24" s="132" t="s">
        <v>131</v>
      </c>
      <c r="B24" s="109">
        <v>300</v>
      </c>
      <c r="C24" s="115" t="s">
        <v>12</v>
      </c>
      <c r="D24" s="111" t="s">
        <v>15</v>
      </c>
      <c r="E24" s="15" t="s">
        <v>84</v>
      </c>
      <c r="F24" s="15"/>
      <c r="G24" s="77"/>
      <c r="H24" s="77"/>
      <c r="I24" s="82">
        <f>I25</f>
        <v>63000</v>
      </c>
      <c r="J24" s="82">
        <f t="shared" ref="J24:W24" si="12">J25</f>
        <v>0</v>
      </c>
      <c r="K24" s="82">
        <f t="shared" si="12"/>
        <v>0</v>
      </c>
      <c r="L24" s="82">
        <f t="shared" si="12"/>
        <v>0</v>
      </c>
      <c r="M24" s="82">
        <f t="shared" si="12"/>
        <v>0</v>
      </c>
      <c r="N24" s="82">
        <f t="shared" si="12"/>
        <v>0</v>
      </c>
      <c r="O24" s="82">
        <f t="shared" si="12"/>
        <v>0</v>
      </c>
      <c r="P24" s="82">
        <f t="shared" si="12"/>
        <v>0</v>
      </c>
      <c r="Q24" s="82">
        <f t="shared" si="12"/>
        <v>0</v>
      </c>
      <c r="R24" s="82">
        <f t="shared" si="12"/>
        <v>0</v>
      </c>
      <c r="S24" s="82">
        <f t="shared" si="12"/>
        <v>0</v>
      </c>
      <c r="T24" s="82">
        <f t="shared" si="12"/>
        <v>0</v>
      </c>
      <c r="U24" s="82">
        <f t="shared" si="12"/>
        <v>0</v>
      </c>
      <c r="V24" s="82">
        <f t="shared" si="12"/>
        <v>63000</v>
      </c>
      <c r="W24" s="82">
        <f t="shared" si="12"/>
        <v>63000</v>
      </c>
      <c r="X24" s="44"/>
    </row>
    <row r="25" spans="1:24" ht="32.25" customHeight="1">
      <c r="A25" s="89" t="s">
        <v>149</v>
      </c>
      <c r="B25" s="109">
        <v>300</v>
      </c>
      <c r="C25" s="115" t="s">
        <v>12</v>
      </c>
      <c r="D25" s="111" t="s">
        <v>15</v>
      </c>
      <c r="E25" s="15" t="s">
        <v>43</v>
      </c>
      <c r="F25" s="15"/>
      <c r="G25" s="77"/>
      <c r="H25" s="77"/>
      <c r="I25" s="82">
        <f>I26+I27</f>
        <v>63000</v>
      </c>
      <c r="J25" s="82">
        <f t="shared" ref="J25:W25" si="13">J26+J27</f>
        <v>0</v>
      </c>
      <c r="K25" s="82">
        <f t="shared" si="13"/>
        <v>0</v>
      </c>
      <c r="L25" s="82">
        <f t="shared" si="13"/>
        <v>0</v>
      </c>
      <c r="M25" s="82">
        <f t="shared" si="13"/>
        <v>0</v>
      </c>
      <c r="N25" s="82">
        <f t="shared" si="13"/>
        <v>0</v>
      </c>
      <c r="O25" s="82">
        <f t="shared" si="13"/>
        <v>0</v>
      </c>
      <c r="P25" s="82">
        <f t="shared" si="13"/>
        <v>0</v>
      </c>
      <c r="Q25" s="82">
        <f t="shared" si="13"/>
        <v>0</v>
      </c>
      <c r="R25" s="82">
        <f t="shared" si="13"/>
        <v>0</v>
      </c>
      <c r="S25" s="82">
        <f t="shared" si="13"/>
        <v>0</v>
      </c>
      <c r="T25" s="82">
        <f t="shared" si="13"/>
        <v>0</v>
      </c>
      <c r="U25" s="82">
        <f t="shared" si="13"/>
        <v>0</v>
      </c>
      <c r="V25" s="82">
        <f t="shared" si="13"/>
        <v>63000</v>
      </c>
      <c r="W25" s="82">
        <f t="shared" si="13"/>
        <v>63000</v>
      </c>
      <c r="X25" s="44"/>
    </row>
    <row r="26" spans="1:24" ht="20.25" customHeight="1">
      <c r="A26" s="171" t="s">
        <v>104</v>
      </c>
      <c r="B26" s="154">
        <v>300</v>
      </c>
      <c r="C26" s="115" t="s">
        <v>12</v>
      </c>
      <c r="D26" s="119" t="s">
        <v>15</v>
      </c>
      <c r="E26" s="15" t="s">
        <v>43</v>
      </c>
      <c r="F26" s="15" t="s">
        <v>9</v>
      </c>
      <c r="G26" s="77"/>
      <c r="H26" s="77"/>
      <c r="I26" s="116">
        <v>57000</v>
      </c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49">
        <v>57000</v>
      </c>
      <c r="W26" s="149">
        <v>57000</v>
      </c>
      <c r="X26" s="44"/>
    </row>
    <row r="27" spans="1:24" ht="11.25" customHeight="1">
      <c r="A27" s="151" t="s">
        <v>111</v>
      </c>
      <c r="B27" s="109">
        <v>300</v>
      </c>
      <c r="C27" s="126" t="s">
        <v>12</v>
      </c>
      <c r="D27" s="126" t="s">
        <v>15</v>
      </c>
      <c r="E27" s="43" t="s">
        <v>43</v>
      </c>
      <c r="F27" s="43" t="s">
        <v>112</v>
      </c>
      <c r="G27" s="78"/>
      <c r="H27" s="78"/>
      <c r="I27" s="139">
        <v>6000</v>
      </c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>
        <v>6000</v>
      </c>
      <c r="W27" s="137">
        <v>6000</v>
      </c>
      <c r="X27" s="44"/>
    </row>
    <row r="28" spans="1:24" ht="12.75" customHeight="1">
      <c r="A28" s="91" t="s">
        <v>41</v>
      </c>
      <c r="B28" s="106">
        <v>300</v>
      </c>
      <c r="C28" s="114" t="s">
        <v>8</v>
      </c>
      <c r="D28" s="117"/>
      <c r="E28" s="15"/>
      <c r="F28" s="15"/>
      <c r="G28" s="14"/>
      <c r="H28" s="14"/>
      <c r="I28" s="138">
        <f t="shared" ref="I28:W28" si="14">I29+I48+I69</f>
        <v>1823500</v>
      </c>
      <c r="J28" s="138">
        <f t="shared" si="14"/>
        <v>5000</v>
      </c>
      <c r="K28" s="138">
        <f t="shared" si="14"/>
        <v>5000</v>
      </c>
      <c r="L28" s="138">
        <f t="shared" si="14"/>
        <v>5000</v>
      </c>
      <c r="M28" s="138">
        <f t="shared" si="14"/>
        <v>5000</v>
      </c>
      <c r="N28" s="138">
        <f t="shared" si="14"/>
        <v>5000</v>
      </c>
      <c r="O28" s="138">
        <f t="shared" si="14"/>
        <v>5000</v>
      </c>
      <c r="P28" s="138">
        <f t="shared" si="14"/>
        <v>5000</v>
      </c>
      <c r="Q28" s="138">
        <f t="shared" si="14"/>
        <v>5000</v>
      </c>
      <c r="R28" s="138">
        <f t="shared" si="14"/>
        <v>5000</v>
      </c>
      <c r="S28" s="138">
        <f t="shared" si="14"/>
        <v>5000</v>
      </c>
      <c r="T28" s="138">
        <f t="shared" si="14"/>
        <v>5000</v>
      </c>
      <c r="U28" s="138">
        <f t="shared" si="14"/>
        <v>5000</v>
      </c>
      <c r="V28" s="138">
        <f t="shared" si="14"/>
        <v>1642500</v>
      </c>
      <c r="W28" s="138">
        <f t="shared" si="14"/>
        <v>1661700</v>
      </c>
      <c r="X28" s="44"/>
    </row>
    <row r="29" spans="1:24" ht="44.25" customHeight="1">
      <c r="A29" s="212" t="s">
        <v>77</v>
      </c>
      <c r="B29" s="109">
        <v>300</v>
      </c>
      <c r="C29" s="118" t="s">
        <v>8</v>
      </c>
      <c r="D29" s="119" t="s">
        <v>19</v>
      </c>
      <c r="E29" s="67" t="s">
        <v>81</v>
      </c>
      <c r="F29" s="43"/>
      <c r="G29" s="78"/>
      <c r="H29" s="78"/>
      <c r="I29" s="213">
        <f>I30</f>
        <v>256600</v>
      </c>
      <c r="J29" s="213">
        <f t="shared" ref="J29:W29" si="15">J30</f>
        <v>5000</v>
      </c>
      <c r="K29" s="213">
        <f t="shared" si="15"/>
        <v>5000</v>
      </c>
      <c r="L29" s="213">
        <f t="shared" si="15"/>
        <v>5000</v>
      </c>
      <c r="M29" s="213">
        <f t="shared" si="15"/>
        <v>5000</v>
      </c>
      <c r="N29" s="213">
        <f t="shared" si="15"/>
        <v>5000</v>
      </c>
      <c r="O29" s="213">
        <f t="shared" si="15"/>
        <v>5000</v>
      </c>
      <c r="P29" s="213">
        <f t="shared" si="15"/>
        <v>5000</v>
      </c>
      <c r="Q29" s="213">
        <f t="shared" si="15"/>
        <v>5000</v>
      </c>
      <c r="R29" s="213">
        <f t="shared" si="15"/>
        <v>5000</v>
      </c>
      <c r="S29" s="213">
        <f t="shared" si="15"/>
        <v>5000</v>
      </c>
      <c r="T29" s="213">
        <f t="shared" si="15"/>
        <v>5000</v>
      </c>
      <c r="U29" s="213">
        <f t="shared" si="15"/>
        <v>5000</v>
      </c>
      <c r="V29" s="213">
        <f t="shared" si="15"/>
        <v>10000</v>
      </c>
      <c r="W29" s="213">
        <f t="shared" si="15"/>
        <v>10000</v>
      </c>
      <c r="X29" s="44"/>
    </row>
    <row r="30" spans="1:24" ht="47.25" customHeight="1">
      <c r="A30" s="211" t="s">
        <v>115</v>
      </c>
      <c r="B30" s="208">
        <v>300</v>
      </c>
      <c r="C30" s="209" t="s">
        <v>8</v>
      </c>
      <c r="D30" s="155" t="s">
        <v>19</v>
      </c>
      <c r="E30" s="210" t="s">
        <v>116</v>
      </c>
      <c r="F30" s="49"/>
      <c r="G30" s="173"/>
      <c r="H30" s="173"/>
      <c r="I30" s="165">
        <f>I31+I34+I43</f>
        <v>256600</v>
      </c>
      <c r="J30" s="165">
        <f t="shared" ref="J30:W30" si="16">J31+J34+J43</f>
        <v>5000</v>
      </c>
      <c r="K30" s="165">
        <f t="shared" si="16"/>
        <v>5000</v>
      </c>
      <c r="L30" s="165">
        <f t="shared" si="16"/>
        <v>5000</v>
      </c>
      <c r="M30" s="165">
        <f t="shared" si="16"/>
        <v>5000</v>
      </c>
      <c r="N30" s="165">
        <f t="shared" si="16"/>
        <v>5000</v>
      </c>
      <c r="O30" s="165">
        <f t="shared" si="16"/>
        <v>5000</v>
      </c>
      <c r="P30" s="165">
        <f t="shared" si="16"/>
        <v>5000</v>
      </c>
      <c r="Q30" s="165">
        <f t="shared" si="16"/>
        <v>5000</v>
      </c>
      <c r="R30" s="165">
        <f t="shared" si="16"/>
        <v>5000</v>
      </c>
      <c r="S30" s="165">
        <f t="shared" si="16"/>
        <v>5000</v>
      </c>
      <c r="T30" s="165">
        <f t="shared" si="16"/>
        <v>5000</v>
      </c>
      <c r="U30" s="165">
        <f t="shared" si="16"/>
        <v>5000</v>
      </c>
      <c r="V30" s="165">
        <f t="shared" si="16"/>
        <v>10000</v>
      </c>
      <c r="W30" s="165">
        <f t="shared" si="16"/>
        <v>10000</v>
      </c>
      <c r="X30" s="44"/>
    </row>
    <row r="31" spans="1:24" ht="32.25" customHeight="1">
      <c r="A31" s="92" t="s">
        <v>78</v>
      </c>
      <c r="B31" s="109">
        <v>300</v>
      </c>
      <c r="C31" s="118" t="s">
        <v>8</v>
      </c>
      <c r="D31" s="119" t="s">
        <v>19</v>
      </c>
      <c r="E31" s="67" t="s">
        <v>117</v>
      </c>
      <c r="F31" s="43"/>
      <c r="G31" s="66"/>
      <c r="H31" s="66"/>
      <c r="I31" s="139">
        <f>I32</f>
        <v>5000</v>
      </c>
      <c r="J31" s="139">
        <f t="shared" ref="J31:W32" si="17">J32</f>
        <v>5000</v>
      </c>
      <c r="K31" s="139">
        <f t="shared" si="17"/>
        <v>5000</v>
      </c>
      <c r="L31" s="139">
        <f t="shared" si="17"/>
        <v>5000</v>
      </c>
      <c r="M31" s="139">
        <f t="shared" si="17"/>
        <v>5000</v>
      </c>
      <c r="N31" s="139">
        <f t="shared" si="17"/>
        <v>5000</v>
      </c>
      <c r="O31" s="139">
        <f t="shared" si="17"/>
        <v>5000</v>
      </c>
      <c r="P31" s="139">
        <f t="shared" si="17"/>
        <v>5000</v>
      </c>
      <c r="Q31" s="139">
        <f t="shared" si="17"/>
        <v>5000</v>
      </c>
      <c r="R31" s="139">
        <f t="shared" si="17"/>
        <v>5000</v>
      </c>
      <c r="S31" s="139">
        <f t="shared" si="17"/>
        <v>5000</v>
      </c>
      <c r="T31" s="139">
        <f t="shared" si="17"/>
        <v>5000</v>
      </c>
      <c r="U31" s="139">
        <f t="shared" si="17"/>
        <v>5000</v>
      </c>
      <c r="V31" s="139">
        <f t="shared" si="17"/>
        <v>5000</v>
      </c>
      <c r="W31" s="139">
        <f t="shared" si="17"/>
        <v>5000</v>
      </c>
      <c r="X31" s="44"/>
    </row>
    <row r="32" spans="1:24" ht="31.5" customHeight="1">
      <c r="A32" s="89" t="s">
        <v>79</v>
      </c>
      <c r="B32" s="109">
        <v>300</v>
      </c>
      <c r="C32" s="118" t="s">
        <v>8</v>
      </c>
      <c r="D32" s="119" t="s">
        <v>19</v>
      </c>
      <c r="E32" s="67" t="s">
        <v>118</v>
      </c>
      <c r="F32" s="43"/>
      <c r="G32" s="66"/>
      <c r="H32" s="66"/>
      <c r="I32" s="139">
        <f>I33</f>
        <v>5000</v>
      </c>
      <c r="J32" s="139">
        <f t="shared" si="17"/>
        <v>5000</v>
      </c>
      <c r="K32" s="139">
        <f t="shared" si="17"/>
        <v>5000</v>
      </c>
      <c r="L32" s="139">
        <f t="shared" si="17"/>
        <v>5000</v>
      </c>
      <c r="M32" s="139">
        <f t="shared" si="17"/>
        <v>5000</v>
      </c>
      <c r="N32" s="139">
        <f t="shared" si="17"/>
        <v>5000</v>
      </c>
      <c r="O32" s="139">
        <f t="shared" si="17"/>
        <v>5000</v>
      </c>
      <c r="P32" s="139">
        <f t="shared" si="17"/>
        <v>5000</v>
      </c>
      <c r="Q32" s="139">
        <f t="shared" si="17"/>
        <v>5000</v>
      </c>
      <c r="R32" s="139">
        <f t="shared" si="17"/>
        <v>5000</v>
      </c>
      <c r="S32" s="139">
        <f t="shared" si="17"/>
        <v>5000</v>
      </c>
      <c r="T32" s="139">
        <f t="shared" si="17"/>
        <v>5000</v>
      </c>
      <c r="U32" s="139">
        <f t="shared" si="17"/>
        <v>5000</v>
      </c>
      <c r="V32" s="139">
        <f t="shared" si="17"/>
        <v>5000</v>
      </c>
      <c r="W32" s="139">
        <f t="shared" si="17"/>
        <v>5000</v>
      </c>
      <c r="X32" s="44"/>
    </row>
    <row r="33" spans="1:26" ht="19.5" customHeight="1">
      <c r="A33" s="171" t="s">
        <v>104</v>
      </c>
      <c r="B33" s="154">
        <v>300</v>
      </c>
      <c r="C33" s="200" t="s">
        <v>8</v>
      </c>
      <c r="D33" s="119" t="s">
        <v>19</v>
      </c>
      <c r="E33" s="67" t="s">
        <v>118</v>
      </c>
      <c r="F33" s="172" t="s">
        <v>9</v>
      </c>
      <c r="G33" s="199"/>
      <c r="H33" s="199"/>
      <c r="I33" s="178">
        <v>5000</v>
      </c>
      <c r="J33" s="178">
        <v>5000</v>
      </c>
      <c r="K33" s="178">
        <v>5000</v>
      </c>
      <c r="L33" s="178">
        <v>5000</v>
      </c>
      <c r="M33" s="178">
        <v>5000</v>
      </c>
      <c r="N33" s="178">
        <v>5000</v>
      </c>
      <c r="O33" s="178">
        <v>5000</v>
      </c>
      <c r="P33" s="178">
        <v>5000</v>
      </c>
      <c r="Q33" s="178">
        <v>5000</v>
      </c>
      <c r="R33" s="178">
        <v>5000</v>
      </c>
      <c r="S33" s="178">
        <v>5000</v>
      </c>
      <c r="T33" s="178">
        <v>5000</v>
      </c>
      <c r="U33" s="178">
        <v>5000</v>
      </c>
      <c r="V33" s="178">
        <v>5000</v>
      </c>
      <c r="W33" s="178">
        <v>5000</v>
      </c>
      <c r="X33" s="44"/>
    </row>
    <row r="34" spans="1:26" ht="24" customHeight="1">
      <c r="A34" s="203" t="s">
        <v>80</v>
      </c>
      <c r="B34" s="109">
        <v>300</v>
      </c>
      <c r="C34" s="126" t="s">
        <v>8</v>
      </c>
      <c r="D34" s="126" t="s">
        <v>19</v>
      </c>
      <c r="E34" s="201" t="s">
        <v>120</v>
      </c>
      <c r="F34" s="43"/>
      <c r="G34" s="66"/>
      <c r="H34" s="66"/>
      <c r="I34" s="139">
        <f>I35+I37+I39+I41</f>
        <v>251600</v>
      </c>
      <c r="J34" s="139">
        <f t="shared" ref="J34:W34" si="18">J35+J37+J39+J41</f>
        <v>0</v>
      </c>
      <c r="K34" s="139">
        <f t="shared" si="18"/>
        <v>0</v>
      </c>
      <c r="L34" s="139">
        <f t="shared" si="18"/>
        <v>0</v>
      </c>
      <c r="M34" s="139">
        <f t="shared" si="18"/>
        <v>0</v>
      </c>
      <c r="N34" s="139">
        <f t="shared" si="18"/>
        <v>0</v>
      </c>
      <c r="O34" s="139">
        <f t="shared" si="18"/>
        <v>0</v>
      </c>
      <c r="P34" s="139">
        <f t="shared" si="18"/>
        <v>0</v>
      </c>
      <c r="Q34" s="139">
        <f t="shared" si="18"/>
        <v>0</v>
      </c>
      <c r="R34" s="139">
        <f t="shared" si="18"/>
        <v>0</v>
      </c>
      <c r="S34" s="139">
        <f t="shared" si="18"/>
        <v>0</v>
      </c>
      <c r="T34" s="139">
        <f t="shared" si="18"/>
        <v>0</v>
      </c>
      <c r="U34" s="139">
        <f t="shared" si="18"/>
        <v>0</v>
      </c>
      <c r="V34" s="139">
        <f t="shared" si="18"/>
        <v>5000</v>
      </c>
      <c r="W34" s="139">
        <f t="shared" si="18"/>
        <v>5000</v>
      </c>
      <c r="X34" s="44"/>
    </row>
    <row r="35" spans="1:26" ht="30.75" customHeight="1">
      <c r="A35" s="207" t="s">
        <v>113</v>
      </c>
      <c r="B35" s="146">
        <v>300</v>
      </c>
      <c r="C35" s="118" t="s">
        <v>8</v>
      </c>
      <c r="D35" s="119" t="s">
        <v>19</v>
      </c>
      <c r="E35" s="67" t="s">
        <v>122</v>
      </c>
      <c r="F35" s="43"/>
      <c r="G35" s="66"/>
      <c r="H35" s="66"/>
      <c r="I35" s="139">
        <f>I36</f>
        <v>175600</v>
      </c>
      <c r="J35" s="139">
        <f t="shared" ref="J35:W35" si="19">J36</f>
        <v>0</v>
      </c>
      <c r="K35" s="139">
        <f t="shared" si="19"/>
        <v>0</v>
      </c>
      <c r="L35" s="139">
        <f t="shared" si="19"/>
        <v>0</v>
      </c>
      <c r="M35" s="139">
        <f t="shared" si="19"/>
        <v>0</v>
      </c>
      <c r="N35" s="139">
        <f t="shared" si="19"/>
        <v>0</v>
      </c>
      <c r="O35" s="139">
        <f t="shared" si="19"/>
        <v>0</v>
      </c>
      <c r="P35" s="139">
        <f t="shared" si="19"/>
        <v>0</v>
      </c>
      <c r="Q35" s="139">
        <f t="shared" si="19"/>
        <v>0</v>
      </c>
      <c r="R35" s="139">
        <f t="shared" si="19"/>
        <v>0</v>
      </c>
      <c r="S35" s="139">
        <f t="shared" si="19"/>
        <v>0</v>
      </c>
      <c r="T35" s="139">
        <f t="shared" si="19"/>
        <v>0</v>
      </c>
      <c r="U35" s="139">
        <f t="shared" si="19"/>
        <v>0</v>
      </c>
      <c r="V35" s="139">
        <f t="shared" si="19"/>
        <v>0</v>
      </c>
      <c r="W35" s="139">
        <f t="shared" si="19"/>
        <v>0</v>
      </c>
      <c r="X35" s="44"/>
    </row>
    <row r="36" spans="1:26" ht="20.25" customHeight="1">
      <c r="A36" s="171" t="s">
        <v>104</v>
      </c>
      <c r="B36" s="109">
        <v>300</v>
      </c>
      <c r="C36" s="200" t="s">
        <v>8</v>
      </c>
      <c r="D36" s="119" t="s">
        <v>19</v>
      </c>
      <c r="E36" s="67" t="s">
        <v>122</v>
      </c>
      <c r="F36" s="43" t="s">
        <v>9</v>
      </c>
      <c r="G36" s="78"/>
      <c r="H36" s="78"/>
      <c r="I36" s="139">
        <v>175600</v>
      </c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>
        <v>0</v>
      </c>
      <c r="W36" s="139">
        <v>0</v>
      </c>
      <c r="X36" s="44"/>
    </row>
    <row r="37" spans="1:26" ht="30" customHeight="1">
      <c r="A37" s="207" t="s">
        <v>114</v>
      </c>
      <c r="B37" s="146">
        <v>300</v>
      </c>
      <c r="C37" s="118" t="s">
        <v>8</v>
      </c>
      <c r="D37" s="119" t="s">
        <v>19</v>
      </c>
      <c r="E37" s="67" t="s">
        <v>122</v>
      </c>
      <c r="F37" s="43"/>
      <c r="G37" s="78"/>
      <c r="H37" s="78"/>
      <c r="I37" s="139">
        <f>I38</f>
        <v>31000</v>
      </c>
      <c r="J37" s="139">
        <f t="shared" ref="J37:W37" si="20">J38</f>
        <v>0</v>
      </c>
      <c r="K37" s="139">
        <f t="shared" si="20"/>
        <v>0</v>
      </c>
      <c r="L37" s="139">
        <f t="shared" si="20"/>
        <v>0</v>
      </c>
      <c r="M37" s="139">
        <f t="shared" si="20"/>
        <v>0</v>
      </c>
      <c r="N37" s="139">
        <f t="shared" si="20"/>
        <v>0</v>
      </c>
      <c r="O37" s="139">
        <f t="shared" si="20"/>
        <v>0</v>
      </c>
      <c r="P37" s="139">
        <f t="shared" si="20"/>
        <v>0</v>
      </c>
      <c r="Q37" s="139">
        <f t="shared" si="20"/>
        <v>0</v>
      </c>
      <c r="R37" s="139">
        <f t="shared" si="20"/>
        <v>0</v>
      </c>
      <c r="S37" s="139">
        <f t="shared" si="20"/>
        <v>0</v>
      </c>
      <c r="T37" s="139">
        <f t="shared" si="20"/>
        <v>0</v>
      </c>
      <c r="U37" s="139">
        <f t="shared" si="20"/>
        <v>0</v>
      </c>
      <c r="V37" s="139">
        <f t="shared" si="20"/>
        <v>0</v>
      </c>
      <c r="W37" s="139">
        <f t="shared" si="20"/>
        <v>0</v>
      </c>
      <c r="X37" s="44"/>
    </row>
    <row r="38" spans="1:26" ht="19.5" customHeight="1">
      <c r="A38" s="171" t="s">
        <v>104</v>
      </c>
      <c r="B38" s="109">
        <v>300</v>
      </c>
      <c r="C38" s="200" t="s">
        <v>8</v>
      </c>
      <c r="D38" s="119" t="s">
        <v>19</v>
      </c>
      <c r="E38" s="67" t="s">
        <v>122</v>
      </c>
      <c r="F38" s="43" t="s">
        <v>9</v>
      </c>
      <c r="G38" s="78"/>
      <c r="H38" s="78"/>
      <c r="I38" s="139">
        <v>31000</v>
      </c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>
        <v>0</v>
      </c>
      <c r="W38" s="139">
        <v>0</v>
      </c>
      <c r="X38" s="44"/>
    </row>
    <row r="39" spans="1:26" ht="63.75" customHeight="1">
      <c r="A39" s="88" t="s">
        <v>124</v>
      </c>
      <c r="B39" s="146">
        <v>300</v>
      </c>
      <c r="C39" s="118" t="s">
        <v>8</v>
      </c>
      <c r="D39" s="119" t="s">
        <v>19</v>
      </c>
      <c r="E39" s="67" t="s">
        <v>123</v>
      </c>
      <c r="F39" s="43"/>
      <c r="G39" s="66"/>
      <c r="H39" s="66"/>
      <c r="I39" s="139">
        <f>I40</f>
        <v>40000</v>
      </c>
      <c r="J39" s="139">
        <f t="shared" ref="J39:W41" si="21">J40</f>
        <v>0</v>
      </c>
      <c r="K39" s="139">
        <f t="shared" si="21"/>
        <v>0</v>
      </c>
      <c r="L39" s="139">
        <f t="shared" si="21"/>
        <v>0</v>
      </c>
      <c r="M39" s="139">
        <f t="shared" si="21"/>
        <v>0</v>
      </c>
      <c r="N39" s="139">
        <f t="shared" si="21"/>
        <v>0</v>
      </c>
      <c r="O39" s="139">
        <f t="shared" si="21"/>
        <v>0</v>
      </c>
      <c r="P39" s="139">
        <f t="shared" si="21"/>
        <v>0</v>
      </c>
      <c r="Q39" s="139">
        <f t="shared" si="21"/>
        <v>0</v>
      </c>
      <c r="R39" s="139">
        <f t="shared" si="21"/>
        <v>0</v>
      </c>
      <c r="S39" s="139">
        <f t="shared" si="21"/>
        <v>0</v>
      </c>
      <c r="T39" s="139">
        <f t="shared" si="21"/>
        <v>0</v>
      </c>
      <c r="U39" s="139">
        <f t="shared" si="21"/>
        <v>0</v>
      </c>
      <c r="V39" s="139">
        <f t="shared" si="21"/>
        <v>0</v>
      </c>
      <c r="W39" s="139">
        <f t="shared" si="21"/>
        <v>0</v>
      </c>
      <c r="X39" s="44"/>
    </row>
    <row r="40" spans="1:26" ht="23.25" customHeight="1">
      <c r="A40" s="204" t="s">
        <v>104</v>
      </c>
      <c r="B40" s="109">
        <v>300</v>
      </c>
      <c r="C40" s="200" t="s">
        <v>8</v>
      </c>
      <c r="D40" s="119" t="s">
        <v>19</v>
      </c>
      <c r="E40" s="67" t="s">
        <v>123</v>
      </c>
      <c r="F40" s="172" t="s">
        <v>9</v>
      </c>
      <c r="G40" s="66"/>
      <c r="H40" s="66"/>
      <c r="I40" s="139">
        <v>40000</v>
      </c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136"/>
      <c r="V40" s="137">
        <v>0</v>
      </c>
      <c r="W40" s="137">
        <v>0</v>
      </c>
      <c r="X40" s="44"/>
    </row>
    <row r="41" spans="1:26" ht="30" customHeight="1">
      <c r="A41" s="88" t="s">
        <v>119</v>
      </c>
      <c r="B41" s="146">
        <v>300</v>
      </c>
      <c r="C41" s="118" t="s">
        <v>8</v>
      </c>
      <c r="D41" s="119" t="s">
        <v>19</v>
      </c>
      <c r="E41" s="67" t="s">
        <v>121</v>
      </c>
      <c r="F41" s="43"/>
      <c r="G41" s="66"/>
      <c r="H41" s="66"/>
      <c r="I41" s="139">
        <f>I42</f>
        <v>5000</v>
      </c>
      <c r="J41" s="139">
        <f t="shared" si="21"/>
        <v>0</v>
      </c>
      <c r="K41" s="139">
        <f t="shared" si="21"/>
        <v>0</v>
      </c>
      <c r="L41" s="139">
        <f t="shared" si="21"/>
        <v>0</v>
      </c>
      <c r="M41" s="139">
        <f t="shared" si="21"/>
        <v>0</v>
      </c>
      <c r="N41" s="139">
        <f t="shared" si="21"/>
        <v>0</v>
      </c>
      <c r="O41" s="139">
        <f t="shared" si="21"/>
        <v>0</v>
      </c>
      <c r="P41" s="139">
        <f t="shared" si="21"/>
        <v>0</v>
      </c>
      <c r="Q41" s="139">
        <f t="shared" si="21"/>
        <v>0</v>
      </c>
      <c r="R41" s="139">
        <f t="shared" si="21"/>
        <v>0</v>
      </c>
      <c r="S41" s="139">
        <f t="shared" si="21"/>
        <v>0</v>
      </c>
      <c r="T41" s="139">
        <f t="shared" si="21"/>
        <v>0</v>
      </c>
      <c r="U41" s="139">
        <f t="shared" si="21"/>
        <v>0</v>
      </c>
      <c r="V41" s="139">
        <f t="shared" si="21"/>
        <v>5000</v>
      </c>
      <c r="W41" s="139">
        <f t="shared" si="21"/>
        <v>5000</v>
      </c>
      <c r="X41" s="44"/>
    </row>
    <row r="42" spans="1:26" ht="20.25" customHeight="1">
      <c r="A42" s="204" t="s">
        <v>104</v>
      </c>
      <c r="B42" s="109">
        <v>300</v>
      </c>
      <c r="C42" s="200" t="s">
        <v>8</v>
      </c>
      <c r="D42" s="119" t="s">
        <v>19</v>
      </c>
      <c r="E42" s="67" t="s">
        <v>121</v>
      </c>
      <c r="F42" s="172" t="s">
        <v>9</v>
      </c>
      <c r="G42" s="66"/>
      <c r="H42" s="66"/>
      <c r="I42" s="139">
        <v>5000</v>
      </c>
      <c r="J42" s="136"/>
      <c r="K42" s="136"/>
      <c r="L42" s="136"/>
      <c r="M42" s="136"/>
      <c r="N42" s="136"/>
      <c r="O42" s="136"/>
      <c r="P42" s="136"/>
      <c r="Q42" s="136"/>
      <c r="R42" s="136"/>
      <c r="S42" s="136"/>
      <c r="T42" s="136"/>
      <c r="U42" s="136"/>
      <c r="V42" s="137">
        <v>5000</v>
      </c>
      <c r="W42" s="137">
        <v>5000</v>
      </c>
      <c r="X42" s="44"/>
    </row>
    <row r="43" spans="1:26" ht="0.75" hidden="1" customHeight="1">
      <c r="A43" s="202"/>
      <c r="B43" s="109"/>
      <c r="C43" s="118"/>
      <c r="D43" s="119"/>
      <c r="E43" s="67"/>
      <c r="F43" s="43"/>
      <c r="G43" s="199"/>
      <c r="H43" s="199"/>
      <c r="I43" s="178"/>
      <c r="J43" s="178"/>
      <c r="K43" s="178"/>
      <c r="L43" s="178"/>
      <c r="M43" s="178"/>
      <c r="N43" s="178"/>
      <c r="O43" s="178"/>
      <c r="P43" s="178"/>
      <c r="Q43" s="178"/>
      <c r="R43" s="178"/>
      <c r="S43" s="178"/>
      <c r="T43" s="178"/>
      <c r="U43" s="178"/>
      <c r="V43" s="178"/>
      <c r="W43" s="178"/>
      <c r="X43" s="44"/>
    </row>
    <row r="44" spans="1:26" ht="43.5" hidden="1" customHeight="1">
      <c r="A44" s="202"/>
      <c r="B44" s="146"/>
      <c r="C44" s="118"/>
      <c r="D44" s="119"/>
      <c r="E44" s="67"/>
      <c r="F44" s="43"/>
      <c r="G44" s="199"/>
      <c r="H44" s="199"/>
      <c r="I44" s="178"/>
      <c r="J44" s="178"/>
      <c r="K44" s="178"/>
      <c r="L44" s="178"/>
      <c r="M44" s="178"/>
      <c r="N44" s="178"/>
      <c r="O44" s="178"/>
      <c r="P44" s="178"/>
      <c r="Q44" s="178"/>
      <c r="R44" s="178"/>
      <c r="S44" s="178"/>
      <c r="T44" s="178"/>
      <c r="U44" s="178"/>
      <c r="V44" s="178"/>
      <c r="W44" s="178"/>
      <c r="X44" s="44"/>
    </row>
    <row r="45" spans="1:26" ht="23.25" hidden="1" customHeight="1">
      <c r="A45" s="202"/>
      <c r="B45" s="154"/>
      <c r="C45" s="200"/>
      <c r="D45" s="119"/>
      <c r="E45" s="67"/>
      <c r="F45" s="43"/>
      <c r="G45" s="199"/>
      <c r="H45" s="199"/>
      <c r="I45" s="178"/>
      <c r="J45" s="178"/>
      <c r="K45" s="178"/>
      <c r="L45" s="178"/>
      <c r="M45" s="178"/>
      <c r="N45" s="178"/>
      <c r="O45" s="178"/>
      <c r="P45" s="178"/>
      <c r="Q45" s="178"/>
      <c r="R45" s="178"/>
      <c r="S45" s="178"/>
      <c r="T45" s="178"/>
      <c r="U45" s="178"/>
      <c r="V45" s="178"/>
      <c r="W45" s="178"/>
      <c r="X45" s="44"/>
    </row>
    <row r="46" spans="1:26" ht="44.25" hidden="1" customHeight="1">
      <c r="A46" s="202"/>
      <c r="B46" s="146"/>
      <c r="C46" s="118"/>
      <c r="D46" s="119"/>
      <c r="E46" s="67"/>
      <c r="F46" s="43"/>
      <c r="G46" s="199"/>
      <c r="H46" s="199"/>
      <c r="I46" s="178"/>
      <c r="J46" s="178"/>
      <c r="K46" s="178"/>
      <c r="L46" s="178"/>
      <c r="M46" s="178"/>
      <c r="N46" s="178"/>
      <c r="O46" s="178"/>
      <c r="P46" s="178"/>
      <c r="Q46" s="178"/>
      <c r="R46" s="178"/>
      <c r="S46" s="178"/>
      <c r="T46" s="178"/>
      <c r="U46" s="178"/>
      <c r="V46" s="178"/>
      <c r="W46" s="178"/>
      <c r="X46" s="44"/>
    </row>
    <row r="47" spans="1:26" ht="24" hidden="1" customHeight="1">
      <c r="A47" s="202"/>
      <c r="B47" s="154"/>
      <c r="C47" s="200"/>
      <c r="D47" s="119"/>
      <c r="E47" s="67"/>
      <c r="F47" s="172"/>
      <c r="G47" s="199"/>
      <c r="H47" s="199"/>
      <c r="I47" s="178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49"/>
      <c r="W47" s="149"/>
      <c r="X47" s="44"/>
    </row>
    <row r="48" spans="1:26" ht="12" customHeight="1">
      <c r="A48" s="167" t="s">
        <v>16</v>
      </c>
      <c r="B48" s="154">
        <v>300</v>
      </c>
      <c r="C48" s="230" t="s">
        <v>8</v>
      </c>
      <c r="D48" s="230" t="s">
        <v>17</v>
      </c>
      <c r="E48" s="168"/>
      <c r="F48" s="168"/>
      <c r="G48" s="169"/>
      <c r="H48" s="169"/>
      <c r="I48" s="170">
        <f>I49</f>
        <v>1466900</v>
      </c>
      <c r="J48" s="170">
        <f t="shared" ref="J48:W48" si="22">J49</f>
        <v>0</v>
      </c>
      <c r="K48" s="170">
        <f t="shared" si="22"/>
        <v>0</v>
      </c>
      <c r="L48" s="170">
        <f t="shared" si="22"/>
        <v>0</v>
      </c>
      <c r="M48" s="170">
        <f t="shared" si="22"/>
        <v>0</v>
      </c>
      <c r="N48" s="170">
        <f t="shared" si="22"/>
        <v>0</v>
      </c>
      <c r="O48" s="170">
        <f t="shared" si="22"/>
        <v>0</v>
      </c>
      <c r="P48" s="170">
        <f t="shared" si="22"/>
        <v>0</v>
      </c>
      <c r="Q48" s="170">
        <f t="shared" si="22"/>
        <v>0</v>
      </c>
      <c r="R48" s="170">
        <f t="shared" si="22"/>
        <v>0</v>
      </c>
      <c r="S48" s="170">
        <f t="shared" si="22"/>
        <v>0</v>
      </c>
      <c r="T48" s="170">
        <f t="shared" si="22"/>
        <v>0</v>
      </c>
      <c r="U48" s="170">
        <f t="shared" si="22"/>
        <v>0</v>
      </c>
      <c r="V48" s="170">
        <f t="shared" si="22"/>
        <v>1632500</v>
      </c>
      <c r="W48" s="170">
        <f t="shared" si="22"/>
        <v>1651700</v>
      </c>
      <c r="X48" s="44"/>
      <c r="Y48" s="46"/>
      <c r="Z48" s="46"/>
    </row>
    <row r="49" spans="1:26" ht="30.75" customHeight="1">
      <c r="A49" s="234" t="s">
        <v>132</v>
      </c>
      <c r="B49" s="109">
        <v>300</v>
      </c>
      <c r="C49" s="121" t="s">
        <v>8</v>
      </c>
      <c r="D49" s="121" t="s">
        <v>17</v>
      </c>
      <c r="E49" s="53" t="s">
        <v>49</v>
      </c>
      <c r="F49" s="53"/>
      <c r="G49" s="173"/>
      <c r="H49" s="173"/>
      <c r="I49" s="165">
        <f t="shared" ref="I49:W49" si="23">I50+I64</f>
        <v>1466900</v>
      </c>
      <c r="J49" s="165">
        <f t="shared" si="23"/>
        <v>0</v>
      </c>
      <c r="K49" s="165">
        <f t="shared" si="23"/>
        <v>0</v>
      </c>
      <c r="L49" s="165">
        <f t="shared" si="23"/>
        <v>0</v>
      </c>
      <c r="M49" s="165">
        <f t="shared" si="23"/>
        <v>0</v>
      </c>
      <c r="N49" s="165">
        <f t="shared" si="23"/>
        <v>0</v>
      </c>
      <c r="O49" s="165">
        <f t="shared" si="23"/>
        <v>0</v>
      </c>
      <c r="P49" s="165">
        <f t="shared" si="23"/>
        <v>0</v>
      </c>
      <c r="Q49" s="165">
        <f t="shared" si="23"/>
        <v>0</v>
      </c>
      <c r="R49" s="165">
        <f t="shared" si="23"/>
        <v>0</v>
      </c>
      <c r="S49" s="165">
        <f t="shared" si="23"/>
        <v>0</v>
      </c>
      <c r="T49" s="165">
        <f t="shared" si="23"/>
        <v>0</v>
      </c>
      <c r="U49" s="165">
        <f t="shared" si="23"/>
        <v>0</v>
      </c>
      <c r="V49" s="165">
        <f t="shared" si="23"/>
        <v>1632500</v>
      </c>
      <c r="W49" s="165">
        <f t="shared" si="23"/>
        <v>1651700</v>
      </c>
      <c r="X49" s="44"/>
      <c r="Y49" s="46"/>
      <c r="Z49" s="46"/>
    </row>
    <row r="50" spans="1:26" ht="21.75" customHeight="1">
      <c r="A50" s="231" t="s">
        <v>133</v>
      </c>
      <c r="B50" s="205">
        <v>300</v>
      </c>
      <c r="C50" s="232" t="s">
        <v>8</v>
      </c>
      <c r="D50" s="233" t="s">
        <v>17</v>
      </c>
      <c r="E50" s="70" t="s">
        <v>48</v>
      </c>
      <c r="F50" s="71"/>
      <c r="G50" s="72"/>
      <c r="H50" s="72"/>
      <c r="I50" s="140">
        <f t="shared" ref="I50:W50" si="24">I51+I54+I61</f>
        <v>1366900</v>
      </c>
      <c r="J50" s="140">
        <f t="shared" si="24"/>
        <v>0</v>
      </c>
      <c r="K50" s="140">
        <f t="shared" si="24"/>
        <v>0</v>
      </c>
      <c r="L50" s="140">
        <f t="shared" si="24"/>
        <v>0</v>
      </c>
      <c r="M50" s="140">
        <f t="shared" si="24"/>
        <v>0</v>
      </c>
      <c r="N50" s="140">
        <f t="shared" si="24"/>
        <v>0</v>
      </c>
      <c r="O50" s="140">
        <f t="shared" si="24"/>
        <v>0</v>
      </c>
      <c r="P50" s="140">
        <f t="shared" si="24"/>
        <v>0</v>
      </c>
      <c r="Q50" s="140">
        <f t="shared" si="24"/>
        <v>0</v>
      </c>
      <c r="R50" s="140">
        <f t="shared" si="24"/>
        <v>0</v>
      </c>
      <c r="S50" s="140">
        <f t="shared" si="24"/>
        <v>0</v>
      </c>
      <c r="T50" s="140">
        <f t="shared" si="24"/>
        <v>0</v>
      </c>
      <c r="U50" s="140">
        <f t="shared" si="24"/>
        <v>0</v>
      </c>
      <c r="V50" s="140">
        <f t="shared" si="24"/>
        <v>1532500</v>
      </c>
      <c r="W50" s="140">
        <f t="shared" si="24"/>
        <v>1551700</v>
      </c>
      <c r="X50" s="44"/>
      <c r="Y50" s="46"/>
      <c r="Z50" s="46"/>
    </row>
    <row r="51" spans="1:26" ht="21" customHeight="1">
      <c r="A51" s="87" t="s">
        <v>65</v>
      </c>
      <c r="B51" s="109">
        <v>300</v>
      </c>
      <c r="C51" s="120" t="s">
        <v>8</v>
      </c>
      <c r="D51" s="121" t="s">
        <v>17</v>
      </c>
      <c r="E51" s="53" t="s">
        <v>85</v>
      </c>
      <c r="F51" s="53"/>
      <c r="G51" s="78"/>
      <c r="H51" s="78"/>
      <c r="I51" s="139">
        <f>I52</f>
        <v>863500</v>
      </c>
      <c r="J51" s="139">
        <f t="shared" ref="J51:W51" si="25">J52</f>
        <v>0</v>
      </c>
      <c r="K51" s="139">
        <f t="shared" si="25"/>
        <v>0</v>
      </c>
      <c r="L51" s="139">
        <f t="shared" si="25"/>
        <v>0</v>
      </c>
      <c r="M51" s="139">
        <f t="shared" si="25"/>
        <v>0</v>
      </c>
      <c r="N51" s="139">
        <f t="shared" si="25"/>
        <v>0</v>
      </c>
      <c r="O51" s="139">
        <f t="shared" si="25"/>
        <v>0</v>
      </c>
      <c r="P51" s="139">
        <f t="shared" si="25"/>
        <v>0</v>
      </c>
      <c r="Q51" s="139">
        <f t="shared" si="25"/>
        <v>0</v>
      </c>
      <c r="R51" s="139">
        <f t="shared" si="25"/>
        <v>0</v>
      </c>
      <c r="S51" s="139">
        <f t="shared" si="25"/>
        <v>0</v>
      </c>
      <c r="T51" s="139">
        <f t="shared" si="25"/>
        <v>0</v>
      </c>
      <c r="U51" s="139">
        <f t="shared" si="25"/>
        <v>0</v>
      </c>
      <c r="V51" s="139">
        <f t="shared" si="25"/>
        <v>880400</v>
      </c>
      <c r="W51" s="139">
        <f t="shared" si="25"/>
        <v>878800</v>
      </c>
      <c r="X51" s="44"/>
      <c r="Y51" s="46"/>
      <c r="Z51" s="46"/>
    </row>
    <row r="52" spans="1:26" ht="31.5" customHeight="1">
      <c r="A52" s="88" t="s">
        <v>134</v>
      </c>
      <c r="B52" s="109">
        <v>300</v>
      </c>
      <c r="C52" s="120" t="s">
        <v>8</v>
      </c>
      <c r="D52" s="121" t="s">
        <v>17</v>
      </c>
      <c r="E52" s="53" t="s">
        <v>47</v>
      </c>
      <c r="F52" s="53"/>
      <c r="G52" s="78"/>
      <c r="H52" s="78"/>
      <c r="I52" s="139">
        <f>I53</f>
        <v>863500</v>
      </c>
      <c r="J52" s="139">
        <f t="shared" ref="J52:W52" si="26">J53</f>
        <v>0</v>
      </c>
      <c r="K52" s="139">
        <f t="shared" si="26"/>
        <v>0</v>
      </c>
      <c r="L52" s="139">
        <f t="shared" si="26"/>
        <v>0</v>
      </c>
      <c r="M52" s="139">
        <f t="shared" si="26"/>
        <v>0</v>
      </c>
      <c r="N52" s="139">
        <f t="shared" si="26"/>
        <v>0</v>
      </c>
      <c r="O52" s="139">
        <f t="shared" si="26"/>
        <v>0</v>
      </c>
      <c r="P52" s="139">
        <f t="shared" si="26"/>
        <v>0</v>
      </c>
      <c r="Q52" s="139">
        <f t="shared" si="26"/>
        <v>0</v>
      </c>
      <c r="R52" s="139">
        <f t="shared" si="26"/>
        <v>0</v>
      </c>
      <c r="S52" s="139">
        <f t="shared" si="26"/>
        <v>0</v>
      </c>
      <c r="T52" s="139">
        <f t="shared" si="26"/>
        <v>0</v>
      </c>
      <c r="U52" s="139">
        <f t="shared" si="26"/>
        <v>0</v>
      </c>
      <c r="V52" s="139">
        <f t="shared" si="26"/>
        <v>880400</v>
      </c>
      <c r="W52" s="139">
        <f t="shared" si="26"/>
        <v>878800</v>
      </c>
      <c r="X52" s="44"/>
      <c r="Y52" s="46"/>
      <c r="Z52" s="46"/>
    </row>
    <row r="53" spans="1:26" ht="21.75" customHeight="1">
      <c r="A53" s="151" t="s">
        <v>104</v>
      </c>
      <c r="B53" s="146">
        <v>300</v>
      </c>
      <c r="C53" s="174" t="s">
        <v>8</v>
      </c>
      <c r="D53" s="175" t="s">
        <v>17</v>
      </c>
      <c r="E53" s="176" t="s">
        <v>47</v>
      </c>
      <c r="F53" s="172" t="s">
        <v>9</v>
      </c>
      <c r="G53" s="177"/>
      <c r="H53" s="177"/>
      <c r="I53" s="178">
        <v>863500</v>
      </c>
      <c r="J53" s="136"/>
      <c r="K53" s="136"/>
      <c r="L53" s="136"/>
      <c r="M53" s="136"/>
      <c r="N53" s="136"/>
      <c r="O53" s="136"/>
      <c r="P53" s="136"/>
      <c r="Q53" s="136"/>
      <c r="R53" s="136"/>
      <c r="S53" s="136"/>
      <c r="T53" s="136"/>
      <c r="U53" s="136"/>
      <c r="V53" s="149">
        <v>880400</v>
      </c>
      <c r="W53" s="149">
        <v>878800</v>
      </c>
      <c r="X53" s="44"/>
      <c r="Y53" s="46"/>
      <c r="Z53" s="46"/>
    </row>
    <row r="54" spans="1:26" ht="20.25" customHeight="1">
      <c r="A54" s="152" t="s">
        <v>136</v>
      </c>
      <c r="B54" s="109">
        <v>300</v>
      </c>
      <c r="C54" s="174" t="s">
        <v>8</v>
      </c>
      <c r="D54" s="175" t="s">
        <v>17</v>
      </c>
      <c r="E54" s="53" t="s">
        <v>108</v>
      </c>
      <c r="F54" s="172"/>
      <c r="G54" s="177"/>
      <c r="H54" s="177"/>
      <c r="I54" s="178">
        <f>I55+I57+I59</f>
        <v>403400</v>
      </c>
      <c r="J54" s="178">
        <f t="shared" ref="J54:W54" si="27">J55+J57+J59</f>
        <v>0</v>
      </c>
      <c r="K54" s="178">
        <f t="shared" si="27"/>
        <v>0</v>
      </c>
      <c r="L54" s="178">
        <f t="shared" si="27"/>
        <v>0</v>
      </c>
      <c r="M54" s="178">
        <f t="shared" si="27"/>
        <v>0</v>
      </c>
      <c r="N54" s="178">
        <f t="shared" si="27"/>
        <v>0</v>
      </c>
      <c r="O54" s="178">
        <f t="shared" si="27"/>
        <v>0</v>
      </c>
      <c r="P54" s="178">
        <f t="shared" si="27"/>
        <v>0</v>
      </c>
      <c r="Q54" s="178">
        <f t="shared" si="27"/>
        <v>0</v>
      </c>
      <c r="R54" s="178">
        <f t="shared" si="27"/>
        <v>0</v>
      </c>
      <c r="S54" s="178">
        <f t="shared" si="27"/>
        <v>0</v>
      </c>
      <c r="T54" s="178">
        <f t="shared" si="27"/>
        <v>0</v>
      </c>
      <c r="U54" s="178">
        <f t="shared" si="27"/>
        <v>0</v>
      </c>
      <c r="V54" s="178">
        <f t="shared" si="27"/>
        <v>552100</v>
      </c>
      <c r="W54" s="178">
        <f t="shared" si="27"/>
        <v>572900</v>
      </c>
      <c r="X54" s="44"/>
      <c r="Y54" s="46"/>
      <c r="Z54" s="46"/>
    </row>
    <row r="55" spans="1:26" ht="31.5" customHeight="1">
      <c r="A55" s="179" t="s">
        <v>134</v>
      </c>
      <c r="B55" s="109">
        <v>300</v>
      </c>
      <c r="C55" s="120" t="s">
        <v>8</v>
      </c>
      <c r="D55" s="121" t="s">
        <v>17</v>
      </c>
      <c r="E55" s="53" t="s">
        <v>107</v>
      </c>
      <c r="F55" s="53"/>
      <c r="G55" s="78"/>
      <c r="H55" s="78"/>
      <c r="I55" s="139">
        <f>I56</f>
        <v>199400</v>
      </c>
      <c r="J55" s="139">
        <f t="shared" ref="J55:W55" si="28">J56</f>
        <v>0</v>
      </c>
      <c r="K55" s="139">
        <f t="shared" si="28"/>
        <v>0</v>
      </c>
      <c r="L55" s="139">
        <f t="shared" si="28"/>
        <v>0</v>
      </c>
      <c r="M55" s="139">
        <f t="shared" si="28"/>
        <v>0</v>
      </c>
      <c r="N55" s="139">
        <f t="shared" si="28"/>
        <v>0</v>
      </c>
      <c r="O55" s="139">
        <f t="shared" si="28"/>
        <v>0</v>
      </c>
      <c r="P55" s="139">
        <f t="shared" si="28"/>
        <v>0</v>
      </c>
      <c r="Q55" s="139">
        <f t="shared" si="28"/>
        <v>0</v>
      </c>
      <c r="R55" s="139">
        <f t="shared" si="28"/>
        <v>0</v>
      </c>
      <c r="S55" s="139">
        <f t="shared" si="28"/>
        <v>0</v>
      </c>
      <c r="T55" s="139">
        <f t="shared" si="28"/>
        <v>0</v>
      </c>
      <c r="U55" s="139">
        <f t="shared" si="28"/>
        <v>0</v>
      </c>
      <c r="V55" s="139">
        <f t="shared" si="28"/>
        <v>348100</v>
      </c>
      <c r="W55" s="139">
        <f t="shared" si="28"/>
        <v>368900</v>
      </c>
      <c r="X55" s="44"/>
      <c r="Y55" s="46"/>
      <c r="Z55" s="46"/>
    </row>
    <row r="56" spans="1:26" ht="19.5" customHeight="1">
      <c r="A56" s="151" t="s">
        <v>104</v>
      </c>
      <c r="B56" s="109">
        <v>300</v>
      </c>
      <c r="C56" s="121" t="s">
        <v>8</v>
      </c>
      <c r="D56" s="121" t="s">
        <v>17</v>
      </c>
      <c r="E56" s="53" t="s">
        <v>107</v>
      </c>
      <c r="F56" s="43" t="s">
        <v>9</v>
      </c>
      <c r="G56" s="78"/>
      <c r="H56" s="78"/>
      <c r="I56" s="139">
        <v>199400</v>
      </c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>
        <v>348100</v>
      </c>
      <c r="W56" s="137">
        <v>368900</v>
      </c>
      <c r="X56" s="44"/>
      <c r="Y56" s="46"/>
      <c r="Z56" s="46"/>
    </row>
    <row r="57" spans="1:26" ht="42.75" customHeight="1">
      <c r="A57" s="93" t="s">
        <v>42</v>
      </c>
      <c r="B57" s="109">
        <v>300</v>
      </c>
      <c r="C57" s="122" t="s">
        <v>8</v>
      </c>
      <c r="D57" s="123" t="s">
        <v>17</v>
      </c>
      <c r="E57" s="83" t="s">
        <v>106</v>
      </c>
      <c r="F57" s="48"/>
      <c r="G57" s="79"/>
      <c r="H57" s="79"/>
      <c r="I57" s="141">
        <f>I58</f>
        <v>174000</v>
      </c>
      <c r="J57" s="141">
        <f t="shared" ref="J57:W57" si="29">J58</f>
        <v>0</v>
      </c>
      <c r="K57" s="141">
        <f t="shared" si="29"/>
        <v>0</v>
      </c>
      <c r="L57" s="141">
        <f t="shared" si="29"/>
        <v>0</v>
      </c>
      <c r="M57" s="141">
        <f t="shared" si="29"/>
        <v>0</v>
      </c>
      <c r="N57" s="141">
        <f t="shared" si="29"/>
        <v>0</v>
      </c>
      <c r="O57" s="141">
        <f t="shared" si="29"/>
        <v>0</v>
      </c>
      <c r="P57" s="141">
        <f t="shared" si="29"/>
        <v>0</v>
      </c>
      <c r="Q57" s="141">
        <f t="shared" si="29"/>
        <v>0</v>
      </c>
      <c r="R57" s="141">
        <f t="shared" si="29"/>
        <v>0</v>
      </c>
      <c r="S57" s="141">
        <f t="shared" si="29"/>
        <v>0</v>
      </c>
      <c r="T57" s="141">
        <f t="shared" si="29"/>
        <v>0</v>
      </c>
      <c r="U57" s="141">
        <f t="shared" si="29"/>
        <v>0</v>
      </c>
      <c r="V57" s="141">
        <f t="shared" si="29"/>
        <v>174000</v>
      </c>
      <c r="W57" s="141">
        <f t="shared" si="29"/>
        <v>174000</v>
      </c>
      <c r="X57" s="44"/>
      <c r="Y57" s="46"/>
      <c r="Z57" s="46"/>
    </row>
    <row r="58" spans="1:26" ht="21" customHeight="1">
      <c r="A58" s="151" t="s">
        <v>135</v>
      </c>
      <c r="B58" s="109">
        <v>300</v>
      </c>
      <c r="C58" s="104" t="s">
        <v>8</v>
      </c>
      <c r="D58" s="81" t="s">
        <v>17</v>
      </c>
      <c r="E58" s="26" t="s">
        <v>106</v>
      </c>
      <c r="F58" s="69" t="s">
        <v>9</v>
      </c>
      <c r="G58" s="80"/>
      <c r="H58" s="80"/>
      <c r="I58" s="82">
        <v>174000</v>
      </c>
      <c r="J58" s="136"/>
      <c r="K58" s="136"/>
      <c r="L58" s="136"/>
      <c r="M58" s="136"/>
      <c r="N58" s="136"/>
      <c r="O58" s="136"/>
      <c r="P58" s="136"/>
      <c r="Q58" s="136"/>
      <c r="R58" s="136"/>
      <c r="S58" s="136"/>
      <c r="T58" s="136"/>
      <c r="U58" s="136"/>
      <c r="V58" s="137">
        <v>174000</v>
      </c>
      <c r="W58" s="137">
        <v>174000</v>
      </c>
      <c r="X58" s="44"/>
      <c r="Y58" s="46"/>
      <c r="Z58" s="46"/>
    </row>
    <row r="59" spans="1:26" ht="51.75" customHeight="1">
      <c r="A59" s="89" t="s">
        <v>83</v>
      </c>
      <c r="B59" s="146">
        <v>300</v>
      </c>
      <c r="C59" s="122" t="s">
        <v>8</v>
      </c>
      <c r="D59" s="123" t="s">
        <v>17</v>
      </c>
      <c r="E59" s="83" t="s">
        <v>105</v>
      </c>
      <c r="F59" s="48"/>
      <c r="G59" s="79"/>
      <c r="H59" s="79"/>
      <c r="I59" s="141">
        <f>I60</f>
        <v>30000</v>
      </c>
      <c r="J59" s="141">
        <f t="shared" ref="J59:W59" si="30">J60</f>
        <v>0</v>
      </c>
      <c r="K59" s="141">
        <f t="shared" si="30"/>
        <v>0</v>
      </c>
      <c r="L59" s="141">
        <f t="shared" si="30"/>
        <v>0</v>
      </c>
      <c r="M59" s="141">
        <f t="shared" si="30"/>
        <v>0</v>
      </c>
      <c r="N59" s="141">
        <f t="shared" si="30"/>
        <v>0</v>
      </c>
      <c r="O59" s="141">
        <f t="shared" si="30"/>
        <v>0</v>
      </c>
      <c r="P59" s="141">
        <f t="shared" si="30"/>
        <v>0</v>
      </c>
      <c r="Q59" s="141">
        <f t="shared" si="30"/>
        <v>0</v>
      </c>
      <c r="R59" s="141">
        <f t="shared" si="30"/>
        <v>0</v>
      </c>
      <c r="S59" s="141">
        <f t="shared" si="30"/>
        <v>0</v>
      </c>
      <c r="T59" s="141">
        <f t="shared" si="30"/>
        <v>0</v>
      </c>
      <c r="U59" s="141">
        <f t="shared" si="30"/>
        <v>0</v>
      </c>
      <c r="V59" s="141">
        <f t="shared" si="30"/>
        <v>30000</v>
      </c>
      <c r="W59" s="141">
        <f t="shared" si="30"/>
        <v>30000</v>
      </c>
      <c r="X59" s="44"/>
      <c r="Y59" s="46"/>
      <c r="Z59" s="46"/>
    </row>
    <row r="60" spans="1:26" ht="22.5" customHeight="1">
      <c r="A60" s="171" t="s">
        <v>104</v>
      </c>
      <c r="B60" s="154">
        <v>300</v>
      </c>
      <c r="C60" s="221" t="s">
        <v>8</v>
      </c>
      <c r="D60" s="222" t="s">
        <v>17</v>
      </c>
      <c r="E60" s="22" t="s">
        <v>105</v>
      </c>
      <c r="F60" s="22" t="s">
        <v>9</v>
      </c>
      <c r="G60" s="77"/>
      <c r="H60" s="77"/>
      <c r="I60" s="116">
        <v>30000</v>
      </c>
      <c r="J60" s="136"/>
      <c r="K60" s="136"/>
      <c r="L60" s="136"/>
      <c r="M60" s="136"/>
      <c r="N60" s="136"/>
      <c r="O60" s="136"/>
      <c r="P60" s="136"/>
      <c r="Q60" s="136"/>
      <c r="R60" s="136"/>
      <c r="S60" s="136"/>
      <c r="T60" s="136"/>
      <c r="U60" s="136"/>
      <c r="V60" s="149">
        <v>30000</v>
      </c>
      <c r="W60" s="137">
        <v>30000</v>
      </c>
      <c r="X60" s="44"/>
      <c r="Y60" s="46"/>
      <c r="Z60" s="46"/>
    </row>
    <row r="61" spans="1:26" ht="30.75" customHeight="1">
      <c r="A61" s="87" t="s">
        <v>150</v>
      </c>
      <c r="B61" s="109">
        <v>300</v>
      </c>
      <c r="C61" s="120" t="s">
        <v>8</v>
      </c>
      <c r="D61" s="121" t="s">
        <v>17</v>
      </c>
      <c r="E61" s="53" t="s">
        <v>86</v>
      </c>
      <c r="F61" s="43"/>
      <c r="G61" s="78"/>
      <c r="H61" s="78"/>
      <c r="I61" s="139">
        <f>I62</f>
        <v>100000</v>
      </c>
      <c r="J61" s="139">
        <f t="shared" ref="J61:W61" si="31">J62</f>
        <v>0</v>
      </c>
      <c r="K61" s="139">
        <f t="shared" si="31"/>
        <v>0</v>
      </c>
      <c r="L61" s="139">
        <f t="shared" si="31"/>
        <v>0</v>
      </c>
      <c r="M61" s="139">
        <f t="shared" si="31"/>
        <v>0</v>
      </c>
      <c r="N61" s="139">
        <f t="shared" si="31"/>
        <v>0</v>
      </c>
      <c r="O61" s="139">
        <f t="shared" si="31"/>
        <v>0</v>
      </c>
      <c r="P61" s="139">
        <f t="shared" si="31"/>
        <v>0</v>
      </c>
      <c r="Q61" s="139">
        <f t="shared" si="31"/>
        <v>0</v>
      </c>
      <c r="R61" s="139">
        <f t="shared" si="31"/>
        <v>0</v>
      </c>
      <c r="S61" s="139">
        <f t="shared" si="31"/>
        <v>0</v>
      </c>
      <c r="T61" s="139">
        <f t="shared" si="31"/>
        <v>0</v>
      </c>
      <c r="U61" s="139">
        <f t="shared" si="31"/>
        <v>0</v>
      </c>
      <c r="V61" s="139">
        <f t="shared" si="31"/>
        <v>100000</v>
      </c>
      <c r="W61" s="139">
        <f t="shared" si="31"/>
        <v>100000</v>
      </c>
      <c r="X61" s="44"/>
      <c r="Y61" s="46"/>
      <c r="Z61" s="46"/>
    </row>
    <row r="62" spans="1:26" ht="30.75" customHeight="1">
      <c r="A62" s="88" t="s">
        <v>134</v>
      </c>
      <c r="B62" s="109">
        <v>300</v>
      </c>
      <c r="C62" s="120" t="s">
        <v>8</v>
      </c>
      <c r="D62" s="121" t="s">
        <v>17</v>
      </c>
      <c r="E62" s="53" t="s">
        <v>51</v>
      </c>
      <c r="F62" s="43"/>
      <c r="G62" s="78"/>
      <c r="H62" s="78"/>
      <c r="I62" s="139">
        <f>I63</f>
        <v>100000</v>
      </c>
      <c r="J62" s="139">
        <f t="shared" ref="J62:W62" si="32">J63</f>
        <v>0</v>
      </c>
      <c r="K62" s="139">
        <f t="shared" si="32"/>
        <v>0</v>
      </c>
      <c r="L62" s="139">
        <f t="shared" si="32"/>
        <v>0</v>
      </c>
      <c r="M62" s="139">
        <f t="shared" si="32"/>
        <v>0</v>
      </c>
      <c r="N62" s="139">
        <f t="shared" si="32"/>
        <v>0</v>
      </c>
      <c r="O62" s="139">
        <f t="shared" si="32"/>
        <v>0</v>
      </c>
      <c r="P62" s="139">
        <f t="shared" si="32"/>
        <v>0</v>
      </c>
      <c r="Q62" s="139">
        <f t="shared" si="32"/>
        <v>0</v>
      </c>
      <c r="R62" s="139">
        <f t="shared" si="32"/>
        <v>0</v>
      </c>
      <c r="S62" s="139">
        <f t="shared" si="32"/>
        <v>0</v>
      </c>
      <c r="T62" s="139">
        <f t="shared" si="32"/>
        <v>0</v>
      </c>
      <c r="U62" s="139">
        <f t="shared" si="32"/>
        <v>0</v>
      </c>
      <c r="V62" s="139">
        <f t="shared" si="32"/>
        <v>100000</v>
      </c>
      <c r="W62" s="139">
        <f t="shared" si="32"/>
        <v>100000</v>
      </c>
      <c r="X62" s="44"/>
      <c r="Y62" s="46"/>
      <c r="Z62" s="46"/>
    </row>
    <row r="63" spans="1:26" ht="20.25" customHeight="1">
      <c r="A63" s="151" t="s">
        <v>104</v>
      </c>
      <c r="B63" s="109">
        <v>300</v>
      </c>
      <c r="C63" s="120" t="s">
        <v>8</v>
      </c>
      <c r="D63" s="121" t="s">
        <v>17</v>
      </c>
      <c r="E63" s="53" t="s">
        <v>51</v>
      </c>
      <c r="F63" s="43" t="s">
        <v>9</v>
      </c>
      <c r="G63" s="78"/>
      <c r="H63" s="78"/>
      <c r="I63" s="139">
        <v>100000</v>
      </c>
      <c r="J63" s="136"/>
      <c r="K63" s="136"/>
      <c r="L63" s="136"/>
      <c r="M63" s="136"/>
      <c r="N63" s="136"/>
      <c r="O63" s="136"/>
      <c r="P63" s="136"/>
      <c r="Q63" s="136"/>
      <c r="R63" s="136"/>
      <c r="S63" s="136"/>
      <c r="T63" s="136"/>
      <c r="U63" s="136"/>
      <c r="V63" s="137">
        <v>100000</v>
      </c>
      <c r="W63" s="137">
        <v>100000</v>
      </c>
      <c r="X63" s="44"/>
      <c r="Y63" s="46"/>
      <c r="Z63" s="46"/>
    </row>
    <row r="64" spans="1:26" s="23" customFormat="1" ht="35.25" customHeight="1" outlineLevel="5">
      <c r="A64" s="94" t="s">
        <v>137</v>
      </c>
      <c r="B64" s="109">
        <v>300</v>
      </c>
      <c r="C64" s="101" t="s">
        <v>8</v>
      </c>
      <c r="D64" s="73" t="s">
        <v>17</v>
      </c>
      <c r="E64" s="74" t="s">
        <v>45</v>
      </c>
      <c r="F64" s="75"/>
      <c r="G64" s="75"/>
      <c r="H64" s="76"/>
      <c r="I64" s="142">
        <f>I66</f>
        <v>100000</v>
      </c>
      <c r="J64" s="142">
        <f t="shared" ref="J64:W64" si="33">J66</f>
        <v>0</v>
      </c>
      <c r="K64" s="142">
        <f t="shared" si="33"/>
        <v>0</v>
      </c>
      <c r="L64" s="142">
        <f t="shared" si="33"/>
        <v>0</v>
      </c>
      <c r="M64" s="142">
        <f t="shared" si="33"/>
        <v>0</v>
      </c>
      <c r="N64" s="142">
        <f t="shared" si="33"/>
        <v>0</v>
      </c>
      <c r="O64" s="142">
        <f t="shared" si="33"/>
        <v>0</v>
      </c>
      <c r="P64" s="142">
        <f t="shared" si="33"/>
        <v>0</v>
      </c>
      <c r="Q64" s="142">
        <f t="shared" si="33"/>
        <v>0</v>
      </c>
      <c r="R64" s="142">
        <f t="shared" si="33"/>
        <v>0</v>
      </c>
      <c r="S64" s="142">
        <f t="shared" si="33"/>
        <v>0</v>
      </c>
      <c r="T64" s="142">
        <f t="shared" si="33"/>
        <v>0</v>
      </c>
      <c r="U64" s="142">
        <f t="shared" si="33"/>
        <v>0</v>
      </c>
      <c r="V64" s="142">
        <f t="shared" si="33"/>
        <v>100000</v>
      </c>
      <c r="W64" s="142">
        <f t="shared" si="33"/>
        <v>100000</v>
      </c>
      <c r="X64" s="198"/>
      <c r="Y64" s="47"/>
      <c r="Z64" s="47"/>
    </row>
    <row r="65" spans="1:26" s="23" customFormat="1" ht="33.75" customHeight="1" outlineLevel="5">
      <c r="A65" s="132" t="s">
        <v>99</v>
      </c>
      <c r="B65" s="146">
        <v>300</v>
      </c>
      <c r="C65" s="130" t="s">
        <v>8</v>
      </c>
      <c r="D65" s="131" t="s">
        <v>17</v>
      </c>
      <c r="E65" s="133" t="s">
        <v>100</v>
      </c>
      <c r="F65" s="19"/>
      <c r="G65" s="24"/>
      <c r="H65" s="25"/>
      <c r="I65" s="143">
        <f>I66</f>
        <v>100000</v>
      </c>
      <c r="J65" s="143">
        <f t="shared" ref="J65:W65" si="34">J66</f>
        <v>0</v>
      </c>
      <c r="K65" s="143">
        <f t="shared" si="34"/>
        <v>0</v>
      </c>
      <c r="L65" s="143">
        <f t="shared" si="34"/>
        <v>0</v>
      </c>
      <c r="M65" s="143">
        <f t="shared" si="34"/>
        <v>0</v>
      </c>
      <c r="N65" s="143">
        <f t="shared" si="34"/>
        <v>0</v>
      </c>
      <c r="O65" s="143">
        <f t="shared" si="34"/>
        <v>0</v>
      </c>
      <c r="P65" s="143">
        <f t="shared" si="34"/>
        <v>0</v>
      </c>
      <c r="Q65" s="143">
        <f t="shared" si="34"/>
        <v>0</v>
      </c>
      <c r="R65" s="143">
        <f t="shared" si="34"/>
        <v>0</v>
      </c>
      <c r="S65" s="143">
        <f t="shared" si="34"/>
        <v>0</v>
      </c>
      <c r="T65" s="143">
        <f t="shared" si="34"/>
        <v>0</v>
      </c>
      <c r="U65" s="143">
        <f t="shared" si="34"/>
        <v>0</v>
      </c>
      <c r="V65" s="143">
        <f t="shared" si="34"/>
        <v>100000</v>
      </c>
      <c r="W65" s="143">
        <f t="shared" si="34"/>
        <v>100000</v>
      </c>
      <c r="X65" s="198"/>
      <c r="Y65" s="47"/>
      <c r="Z65" s="47"/>
    </row>
    <row r="66" spans="1:26" s="23" customFormat="1" ht="42" customHeight="1" outlineLevel="5">
      <c r="A66" s="89" t="s">
        <v>146</v>
      </c>
      <c r="B66" s="109">
        <v>300</v>
      </c>
      <c r="C66" s="130" t="s">
        <v>8</v>
      </c>
      <c r="D66" s="131" t="s">
        <v>17</v>
      </c>
      <c r="E66" s="133" t="s">
        <v>46</v>
      </c>
      <c r="F66" s="19"/>
      <c r="G66" s="24"/>
      <c r="H66" s="25"/>
      <c r="I66" s="143">
        <f>I67</f>
        <v>100000</v>
      </c>
      <c r="J66" s="143">
        <f t="shared" ref="J66:W66" si="35">J67</f>
        <v>0</v>
      </c>
      <c r="K66" s="143">
        <f t="shared" si="35"/>
        <v>0</v>
      </c>
      <c r="L66" s="143">
        <f t="shared" si="35"/>
        <v>0</v>
      </c>
      <c r="M66" s="143">
        <f t="shared" si="35"/>
        <v>0</v>
      </c>
      <c r="N66" s="143">
        <f t="shared" si="35"/>
        <v>0</v>
      </c>
      <c r="O66" s="143">
        <f t="shared" si="35"/>
        <v>0</v>
      </c>
      <c r="P66" s="143">
        <f t="shared" si="35"/>
        <v>0</v>
      </c>
      <c r="Q66" s="143">
        <f t="shared" si="35"/>
        <v>0</v>
      </c>
      <c r="R66" s="143">
        <f t="shared" si="35"/>
        <v>0</v>
      </c>
      <c r="S66" s="143">
        <f t="shared" si="35"/>
        <v>0</v>
      </c>
      <c r="T66" s="143">
        <f t="shared" si="35"/>
        <v>0</v>
      </c>
      <c r="U66" s="143">
        <f t="shared" si="35"/>
        <v>0</v>
      </c>
      <c r="V66" s="143">
        <f t="shared" si="35"/>
        <v>100000</v>
      </c>
      <c r="W66" s="143">
        <f t="shared" si="35"/>
        <v>100000</v>
      </c>
      <c r="X66" s="198"/>
      <c r="Y66" s="47"/>
      <c r="Z66" s="47"/>
    </row>
    <row r="67" spans="1:26" ht="19.5" customHeight="1">
      <c r="A67" s="151" t="s">
        <v>104</v>
      </c>
      <c r="B67" s="109">
        <v>300</v>
      </c>
      <c r="C67" s="102" t="s">
        <v>8</v>
      </c>
      <c r="D67" s="51" t="s">
        <v>17</v>
      </c>
      <c r="E67" s="52" t="s">
        <v>46</v>
      </c>
      <c r="F67" s="52" t="s">
        <v>9</v>
      </c>
      <c r="G67" s="20"/>
      <c r="H67" s="20"/>
      <c r="I67" s="28">
        <v>100000</v>
      </c>
      <c r="J67" s="136"/>
      <c r="K67" s="136"/>
      <c r="L67" s="136"/>
      <c r="M67" s="136"/>
      <c r="N67" s="136"/>
      <c r="O67" s="136"/>
      <c r="P67" s="136"/>
      <c r="Q67" s="136"/>
      <c r="R67" s="136"/>
      <c r="S67" s="136"/>
      <c r="T67" s="136"/>
      <c r="U67" s="136"/>
      <c r="V67" s="137">
        <v>100000</v>
      </c>
      <c r="W67" s="137">
        <v>100000</v>
      </c>
      <c r="X67" s="44"/>
      <c r="Y67" s="46"/>
      <c r="Z67" s="46"/>
    </row>
    <row r="68" spans="1:26" ht="18" hidden="1" customHeight="1">
      <c r="A68" s="90"/>
      <c r="B68" s="109">
        <v>300</v>
      </c>
      <c r="C68" s="104"/>
      <c r="D68" s="81"/>
      <c r="E68" s="26"/>
      <c r="F68" s="15"/>
      <c r="G68" s="20"/>
      <c r="H68" s="20"/>
      <c r="I68" s="28"/>
      <c r="J68" s="136"/>
      <c r="K68" s="136"/>
      <c r="L68" s="136"/>
      <c r="M68" s="136"/>
      <c r="N68" s="136"/>
      <c r="O68" s="136"/>
      <c r="P68" s="136"/>
      <c r="Q68" s="136"/>
      <c r="R68" s="136"/>
      <c r="S68" s="136"/>
      <c r="T68" s="136"/>
      <c r="U68" s="136"/>
      <c r="V68" s="137"/>
      <c r="W68" s="137"/>
      <c r="X68" s="44"/>
      <c r="Y68" s="46"/>
      <c r="Z68" s="46"/>
    </row>
    <row r="69" spans="1:26" ht="41.25" customHeight="1">
      <c r="A69" s="239" t="s">
        <v>97</v>
      </c>
      <c r="B69" s="206">
        <v>300</v>
      </c>
      <c r="C69" s="103" t="s">
        <v>8</v>
      </c>
      <c r="D69" s="68" t="s">
        <v>82</v>
      </c>
      <c r="E69" s="240" t="s">
        <v>90</v>
      </c>
      <c r="F69" s="241"/>
      <c r="G69" s="242"/>
      <c r="H69" s="242"/>
      <c r="I69" s="50">
        <f>I73+I76+I79</f>
        <v>100000</v>
      </c>
      <c r="J69" s="50">
        <f t="shared" ref="J69:W69" si="36">J73+J76+J79</f>
        <v>0</v>
      </c>
      <c r="K69" s="50">
        <f t="shared" si="36"/>
        <v>0</v>
      </c>
      <c r="L69" s="50">
        <f t="shared" si="36"/>
        <v>0</v>
      </c>
      <c r="M69" s="50">
        <f t="shared" si="36"/>
        <v>0</v>
      </c>
      <c r="N69" s="50">
        <f t="shared" si="36"/>
        <v>0</v>
      </c>
      <c r="O69" s="50">
        <f t="shared" si="36"/>
        <v>0</v>
      </c>
      <c r="P69" s="50">
        <f t="shared" si="36"/>
        <v>0</v>
      </c>
      <c r="Q69" s="50">
        <f t="shared" si="36"/>
        <v>0</v>
      </c>
      <c r="R69" s="50">
        <f t="shared" si="36"/>
        <v>0</v>
      </c>
      <c r="S69" s="50">
        <f t="shared" si="36"/>
        <v>0</v>
      </c>
      <c r="T69" s="50">
        <f t="shared" si="36"/>
        <v>0</v>
      </c>
      <c r="U69" s="50">
        <f t="shared" si="36"/>
        <v>0</v>
      </c>
      <c r="V69" s="50">
        <f t="shared" si="36"/>
        <v>0</v>
      </c>
      <c r="W69" s="50">
        <f t="shared" si="36"/>
        <v>0</v>
      </c>
      <c r="X69" s="44"/>
      <c r="Y69" s="46"/>
      <c r="Z69" s="46"/>
    </row>
    <row r="70" spans="1:26" ht="0.75" hidden="1" customHeight="1">
      <c r="A70" s="90"/>
      <c r="B70" s="109">
        <v>300</v>
      </c>
      <c r="C70" s="104"/>
      <c r="D70" s="81"/>
      <c r="E70" s="26"/>
      <c r="F70" s="15"/>
      <c r="G70" s="20"/>
      <c r="H70" s="20"/>
      <c r="I70" s="28"/>
      <c r="J70" s="136"/>
      <c r="K70" s="136"/>
      <c r="L70" s="136"/>
      <c r="M70" s="136"/>
      <c r="N70" s="136"/>
      <c r="O70" s="136"/>
      <c r="P70" s="136"/>
      <c r="Q70" s="136"/>
      <c r="R70" s="136"/>
      <c r="S70" s="136"/>
      <c r="T70" s="136"/>
      <c r="U70" s="136"/>
      <c r="V70" s="137"/>
      <c r="W70" s="137"/>
      <c r="X70" s="44"/>
      <c r="Y70" s="46"/>
      <c r="Z70" s="46"/>
    </row>
    <row r="71" spans="1:26" ht="14.25" hidden="1" customHeight="1">
      <c r="A71" s="90"/>
      <c r="B71" s="146">
        <v>300</v>
      </c>
      <c r="C71" s="104"/>
      <c r="D71" s="81"/>
      <c r="E71" s="26"/>
      <c r="F71" s="15"/>
      <c r="G71" s="20"/>
      <c r="H71" s="20"/>
      <c r="I71" s="28"/>
      <c r="J71" s="136"/>
      <c r="K71" s="136"/>
      <c r="L71" s="136"/>
      <c r="M71" s="136"/>
      <c r="N71" s="136"/>
      <c r="O71" s="136"/>
      <c r="P71" s="136"/>
      <c r="Q71" s="136"/>
      <c r="R71" s="136"/>
      <c r="S71" s="136"/>
      <c r="T71" s="136"/>
      <c r="U71" s="136"/>
      <c r="V71" s="137"/>
      <c r="W71" s="137"/>
      <c r="X71" s="44"/>
      <c r="Y71" s="46"/>
      <c r="Z71" s="46"/>
    </row>
    <row r="72" spans="1:26" ht="13.5" hidden="1" customHeight="1">
      <c r="A72" s="90"/>
      <c r="B72" s="124"/>
      <c r="C72" s="104"/>
      <c r="D72" s="81"/>
      <c r="E72" s="26"/>
      <c r="F72" s="15"/>
      <c r="G72" s="20"/>
      <c r="H72" s="20"/>
      <c r="I72" s="28"/>
      <c r="J72" s="136"/>
      <c r="K72" s="136"/>
      <c r="L72" s="136"/>
      <c r="M72" s="136"/>
      <c r="N72" s="136"/>
      <c r="O72" s="136"/>
      <c r="P72" s="136"/>
      <c r="Q72" s="136"/>
      <c r="R72" s="136"/>
      <c r="S72" s="136"/>
      <c r="T72" s="136"/>
      <c r="U72" s="136"/>
      <c r="V72" s="137"/>
      <c r="W72" s="137"/>
      <c r="X72" s="44"/>
      <c r="Y72" s="46"/>
      <c r="Z72" s="46"/>
    </row>
    <row r="73" spans="1:26" ht="21" customHeight="1">
      <c r="A73" s="89" t="s">
        <v>87</v>
      </c>
      <c r="B73" s="109">
        <v>300</v>
      </c>
      <c r="C73" s="104" t="s">
        <v>8</v>
      </c>
      <c r="D73" s="81" t="s">
        <v>82</v>
      </c>
      <c r="E73" s="26" t="s">
        <v>91</v>
      </c>
      <c r="F73" s="15"/>
      <c r="G73" s="20"/>
      <c r="H73" s="20"/>
      <c r="I73" s="82">
        <f>I74</f>
        <v>10000</v>
      </c>
      <c r="J73" s="82">
        <f t="shared" ref="J73:W73" si="37">J74</f>
        <v>0</v>
      </c>
      <c r="K73" s="82">
        <f t="shared" si="37"/>
        <v>0</v>
      </c>
      <c r="L73" s="82">
        <f t="shared" si="37"/>
        <v>0</v>
      </c>
      <c r="M73" s="82">
        <f t="shared" si="37"/>
        <v>0</v>
      </c>
      <c r="N73" s="82">
        <f t="shared" si="37"/>
        <v>0</v>
      </c>
      <c r="O73" s="82">
        <f t="shared" si="37"/>
        <v>0</v>
      </c>
      <c r="P73" s="82">
        <f t="shared" si="37"/>
        <v>0</v>
      </c>
      <c r="Q73" s="82">
        <f t="shared" si="37"/>
        <v>0</v>
      </c>
      <c r="R73" s="82">
        <f t="shared" si="37"/>
        <v>0</v>
      </c>
      <c r="S73" s="82">
        <f t="shared" si="37"/>
        <v>0</v>
      </c>
      <c r="T73" s="82">
        <f t="shared" si="37"/>
        <v>0</v>
      </c>
      <c r="U73" s="82">
        <f t="shared" si="37"/>
        <v>0</v>
      </c>
      <c r="V73" s="82">
        <f t="shared" si="37"/>
        <v>0</v>
      </c>
      <c r="W73" s="82">
        <f t="shared" si="37"/>
        <v>0</v>
      </c>
      <c r="X73" s="44"/>
      <c r="Y73" s="46"/>
      <c r="Z73" s="46"/>
    </row>
    <row r="74" spans="1:26" ht="41.25" customHeight="1">
      <c r="A74" s="88" t="s">
        <v>101</v>
      </c>
      <c r="B74" s="109">
        <v>300</v>
      </c>
      <c r="C74" s="104" t="s">
        <v>8</v>
      </c>
      <c r="D74" s="81" t="s">
        <v>82</v>
      </c>
      <c r="E74" s="26" t="s">
        <v>96</v>
      </c>
      <c r="F74" s="15"/>
      <c r="G74" s="20"/>
      <c r="H74" s="20"/>
      <c r="I74" s="82">
        <f>I75</f>
        <v>10000</v>
      </c>
      <c r="J74" s="82">
        <f t="shared" ref="J74:W74" si="38">J75</f>
        <v>0</v>
      </c>
      <c r="K74" s="82">
        <f t="shared" si="38"/>
        <v>0</v>
      </c>
      <c r="L74" s="82">
        <f t="shared" si="38"/>
        <v>0</v>
      </c>
      <c r="M74" s="82">
        <f t="shared" si="38"/>
        <v>0</v>
      </c>
      <c r="N74" s="82">
        <f t="shared" si="38"/>
        <v>0</v>
      </c>
      <c r="O74" s="82">
        <f t="shared" si="38"/>
        <v>0</v>
      </c>
      <c r="P74" s="82">
        <f t="shared" si="38"/>
        <v>0</v>
      </c>
      <c r="Q74" s="82">
        <f t="shared" si="38"/>
        <v>0</v>
      </c>
      <c r="R74" s="82">
        <f t="shared" si="38"/>
        <v>0</v>
      </c>
      <c r="S74" s="82">
        <f t="shared" si="38"/>
        <v>0</v>
      </c>
      <c r="T74" s="82">
        <f t="shared" si="38"/>
        <v>0</v>
      </c>
      <c r="U74" s="82">
        <f t="shared" si="38"/>
        <v>0</v>
      </c>
      <c r="V74" s="82">
        <f t="shared" si="38"/>
        <v>0</v>
      </c>
      <c r="W74" s="82">
        <f t="shared" si="38"/>
        <v>0</v>
      </c>
      <c r="X74" s="44"/>
      <c r="Y74" s="46"/>
      <c r="Z74" s="46"/>
    </row>
    <row r="75" spans="1:26" ht="21" customHeight="1">
      <c r="A75" s="151" t="s">
        <v>104</v>
      </c>
      <c r="B75" s="109">
        <v>300</v>
      </c>
      <c r="C75" s="103" t="s">
        <v>8</v>
      </c>
      <c r="D75" s="68" t="s">
        <v>82</v>
      </c>
      <c r="E75" s="26" t="s">
        <v>96</v>
      </c>
      <c r="F75" s="15" t="s">
        <v>9</v>
      </c>
      <c r="G75" s="20"/>
      <c r="H75" s="20"/>
      <c r="I75" s="82">
        <v>10000</v>
      </c>
      <c r="J75" s="136"/>
      <c r="K75" s="136"/>
      <c r="L75" s="136"/>
      <c r="M75" s="136"/>
      <c r="N75" s="136"/>
      <c r="O75" s="136"/>
      <c r="P75" s="136"/>
      <c r="Q75" s="136"/>
      <c r="R75" s="136"/>
      <c r="S75" s="136"/>
      <c r="T75" s="136"/>
      <c r="U75" s="136"/>
      <c r="V75" s="137">
        <v>0</v>
      </c>
      <c r="W75" s="137">
        <v>0</v>
      </c>
      <c r="X75" s="44"/>
      <c r="Y75" s="46"/>
      <c r="Z75" s="46"/>
    </row>
    <row r="76" spans="1:26" ht="12" customHeight="1">
      <c r="A76" s="88" t="s">
        <v>88</v>
      </c>
      <c r="B76" s="109">
        <v>300</v>
      </c>
      <c r="C76" s="104" t="s">
        <v>8</v>
      </c>
      <c r="D76" s="81" t="s">
        <v>82</v>
      </c>
      <c r="E76" s="26" t="s">
        <v>95</v>
      </c>
      <c r="F76" s="15"/>
      <c r="G76" s="20"/>
      <c r="H76" s="20"/>
      <c r="I76" s="82">
        <f>I77</f>
        <v>20000</v>
      </c>
      <c r="J76" s="82">
        <f t="shared" ref="J76:W76" si="39">J77</f>
        <v>0</v>
      </c>
      <c r="K76" s="82">
        <f t="shared" si="39"/>
        <v>0</v>
      </c>
      <c r="L76" s="82">
        <f t="shared" si="39"/>
        <v>0</v>
      </c>
      <c r="M76" s="82">
        <f t="shared" si="39"/>
        <v>0</v>
      </c>
      <c r="N76" s="82">
        <f t="shared" si="39"/>
        <v>0</v>
      </c>
      <c r="O76" s="82">
        <f t="shared" si="39"/>
        <v>0</v>
      </c>
      <c r="P76" s="82">
        <f t="shared" si="39"/>
        <v>0</v>
      </c>
      <c r="Q76" s="82">
        <f t="shared" si="39"/>
        <v>0</v>
      </c>
      <c r="R76" s="82">
        <f t="shared" si="39"/>
        <v>0</v>
      </c>
      <c r="S76" s="82">
        <f t="shared" si="39"/>
        <v>0</v>
      </c>
      <c r="T76" s="82">
        <f t="shared" si="39"/>
        <v>0</v>
      </c>
      <c r="U76" s="82">
        <f t="shared" si="39"/>
        <v>0</v>
      </c>
      <c r="V76" s="82">
        <f t="shared" si="39"/>
        <v>0</v>
      </c>
      <c r="W76" s="82">
        <f t="shared" si="39"/>
        <v>0</v>
      </c>
      <c r="X76" s="44"/>
      <c r="Y76" s="46"/>
      <c r="Z76" s="46"/>
    </row>
    <row r="77" spans="1:26" ht="41.25" customHeight="1">
      <c r="A77" s="88" t="s">
        <v>101</v>
      </c>
      <c r="B77" s="109">
        <v>300</v>
      </c>
      <c r="C77" s="104" t="s">
        <v>8</v>
      </c>
      <c r="D77" s="81" t="s">
        <v>82</v>
      </c>
      <c r="E77" s="26" t="s">
        <v>94</v>
      </c>
      <c r="F77" s="15"/>
      <c r="G77" s="20"/>
      <c r="H77" s="20"/>
      <c r="I77" s="82">
        <f>I78</f>
        <v>20000</v>
      </c>
      <c r="J77" s="82">
        <f t="shared" ref="J77:W77" si="40">J78</f>
        <v>0</v>
      </c>
      <c r="K77" s="82">
        <f t="shared" si="40"/>
        <v>0</v>
      </c>
      <c r="L77" s="82">
        <f t="shared" si="40"/>
        <v>0</v>
      </c>
      <c r="M77" s="82">
        <f t="shared" si="40"/>
        <v>0</v>
      </c>
      <c r="N77" s="82">
        <f t="shared" si="40"/>
        <v>0</v>
      </c>
      <c r="O77" s="82">
        <f t="shared" si="40"/>
        <v>0</v>
      </c>
      <c r="P77" s="82">
        <f t="shared" si="40"/>
        <v>0</v>
      </c>
      <c r="Q77" s="82">
        <f t="shared" si="40"/>
        <v>0</v>
      </c>
      <c r="R77" s="82">
        <f t="shared" si="40"/>
        <v>0</v>
      </c>
      <c r="S77" s="82">
        <f t="shared" si="40"/>
        <v>0</v>
      </c>
      <c r="T77" s="82">
        <f t="shared" si="40"/>
        <v>0</v>
      </c>
      <c r="U77" s="82">
        <f t="shared" si="40"/>
        <v>0</v>
      </c>
      <c r="V77" s="82">
        <f t="shared" si="40"/>
        <v>0</v>
      </c>
      <c r="W77" s="82">
        <f t="shared" si="40"/>
        <v>0</v>
      </c>
      <c r="X77" s="44"/>
      <c r="Y77" s="46"/>
      <c r="Z77" s="46"/>
    </row>
    <row r="78" spans="1:26" ht="19.5" customHeight="1">
      <c r="A78" s="151" t="s">
        <v>104</v>
      </c>
      <c r="B78" s="146">
        <v>300</v>
      </c>
      <c r="C78" s="104" t="s">
        <v>8</v>
      </c>
      <c r="D78" s="81" t="s">
        <v>82</v>
      </c>
      <c r="E78" s="26" t="s">
        <v>94</v>
      </c>
      <c r="F78" s="15" t="s">
        <v>9</v>
      </c>
      <c r="G78" s="20"/>
      <c r="H78" s="20"/>
      <c r="I78" s="82">
        <v>20000</v>
      </c>
      <c r="J78" s="136"/>
      <c r="K78" s="136"/>
      <c r="L78" s="136"/>
      <c r="M78" s="136"/>
      <c r="N78" s="136"/>
      <c r="O78" s="136"/>
      <c r="P78" s="136"/>
      <c r="Q78" s="136"/>
      <c r="R78" s="136"/>
      <c r="S78" s="136"/>
      <c r="T78" s="136"/>
      <c r="U78" s="136"/>
      <c r="V78" s="137">
        <v>0</v>
      </c>
      <c r="W78" s="137">
        <v>0</v>
      </c>
      <c r="X78" s="44"/>
      <c r="Y78" s="46"/>
      <c r="Z78" s="46"/>
    </row>
    <row r="79" spans="1:26" ht="52.5" customHeight="1">
      <c r="A79" s="88" t="s">
        <v>89</v>
      </c>
      <c r="B79" s="109">
        <v>300</v>
      </c>
      <c r="C79" s="104" t="s">
        <v>8</v>
      </c>
      <c r="D79" s="81" t="s">
        <v>82</v>
      </c>
      <c r="E79" s="26" t="s">
        <v>93</v>
      </c>
      <c r="F79" s="15"/>
      <c r="G79" s="20"/>
      <c r="H79" s="20"/>
      <c r="I79" s="82">
        <f>I80</f>
        <v>70000</v>
      </c>
      <c r="J79" s="82">
        <f t="shared" ref="J79:W79" si="41">J80</f>
        <v>0</v>
      </c>
      <c r="K79" s="82">
        <f t="shared" si="41"/>
        <v>0</v>
      </c>
      <c r="L79" s="82">
        <f t="shared" si="41"/>
        <v>0</v>
      </c>
      <c r="M79" s="82">
        <f t="shared" si="41"/>
        <v>0</v>
      </c>
      <c r="N79" s="82">
        <f t="shared" si="41"/>
        <v>0</v>
      </c>
      <c r="O79" s="82">
        <f t="shared" si="41"/>
        <v>0</v>
      </c>
      <c r="P79" s="82">
        <f t="shared" si="41"/>
        <v>0</v>
      </c>
      <c r="Q79" s="82">
        <f t="shared" si="41"/>
        <v>0</v>
      </c>
      <c r="R79" s="82">
        <f t="shared" si="41"/>
        <v>0</v>
      </c>
      <c r="S79" s="82">
        <f t="shared" si="41"/>
        <v>0</v>
      </c>
      <c r="T79" s="82">
        <f t="shared" si="41"/>
        <v>0</v>
      </c>
      <c r="U79" s="82">
        <f t="shared" si="41"/>
        <v>0</v>
      </c>
      <c r="V79" s="82">
        <f t="shared" si="41"/>
        <v>0</v>
      </c>
      <c r="W79" s="82">
        <f t="shared" si="41"/>
        <v>0</v>
      </c>
      <c r="X79" s="44"/>
      <c r="Y79" s="46"/>
      <c r="Z79" s="46"/>
    </row>
    <row r="80" spans="1:26" ht="41.25" customHeight="1">
      <c r="A80" s="88" t="s">
        <v>101</v>
      </c>
      <c r="B80" s="109">
        <v>300</v>
      </c>
      <c r="C80" s="104" t="s">
        <v>8</v>
      </c>
      <c r="D80" s="81" t="s">
        <v>82</v>
      </c>
      <c r="E80" s="26" t="s">
        <v>92</v>
      </c>
      <c r="F80" s="15"/>
      <c r="G80" s="20"/>
      <c r="H80" s="20"/>
      <c r="I80" s="82">
        <f>I81</f>
        <v>70000</v>
      </c>
      <c r="J80" s="82">
        <f t="shared" ref="J80:W80" si="42">J81</f>
        <v>0</v>
      </c>
      <c r="K80" s="82">
        <f t="shared" si="42"/>
        <v>0</v>
      </c>
      <c r="L80" s="82">
        <f t="shared" si="42"/>
        <v>0</v>
      </c>
      <c r="M80" s="82">
        <f t="shared" si="42"/>
        <v>0</v>
      </c>
      <c r="N80" s="82">
        <f t="shared" si="42"/>
        <v>0</v>
      </c>
      <c r="O80" s="82">
        <f t="shared" si="42"/>
        <v>0</v>
      </c>
      <c r="P80" s="82">
        <f t="shared" si="42"/>
        <v>0</v>
      </c>
      <c r="Q80" s="82">
        <f t="shared" si="42"/>
        <v>0</v>
      </c>
      <c r="R80" s="82">
        <f t="shared" si="42"/>
        <v>0</v>
      </c>
      <c r="S80" s="82">
        <f t="shared" si="42"/>
        <v>0</v>
      </c>
      <c r="T80" s="82">
        <f t="shared" si="42"/>
        <v>0</v>
      </c>
      <c r="U80" s="82">
        <f t="shared" si="42"/>
        <v>0</v>
      </c>
      <c r="V80" s="82">
        <f t="shared" si="42"/>
        <v>0</v>
      </c>
      <c r="W80" s="82">
        <f t="shared" si="42"/>
        <v>0</v>
      </c>
      <c r="X80" s="44"/>
      <c r="Y80" s="46"/>
      <c r="Z80" s="46"/>
    </row>
    <row r="81" spans="1:26" ht="21" customHeight="1">
      <c r="A81" s="151" t="s">
        <v>104</v>
      </c>
      <c r="B81" s="109">
        <v>300</v>
      </c>
      <c r="C81" s="104" t="s">
        <v>8</v>
      </c>
      <c r="D81" s="81" t="s">
        <v>82</v>
      </c>
      <c r="E81" s="26" t="s">
        <v>92</v>
      </c>
      <c r="F81" s="15" t="s">
        <v>9</v>
      </c>
      <c r="G81" s="20"/>
      <c r="H81" s="20"/>
      <c r="I81" s="82">
        <v>70000</v>
      </c>
      <c r="J81" s="136"/>
      <c r="K81" s="136"/>
      <c r="L81" s="136"/>
      <c r="M81" s="136"/>
      <c r="N81" s="136"/>
      <c r="O81" s="136"/>
      <c r="P81" s="136"/>
      <c r="Q81" s="136"/>
      <c r="R81" s="136"/>
      <c r="S81" s="136"/>
      <c r="T81" s="136"/>
      <c r="U81" s="136"/>
      <c r="V81" s="137">
        <v>0</v>
      </c>
      <c r="W81" s="137">
        <v>0</v>
      </c>
      <c r="X81" s="44"/>
      <c r="Y81" s="46"/>
      <c r="Z81" s="46"/>
    </row>
    <row r="82" spans="1:26" ht="12.75" customHeight="1">
      <c r="A82" s="181" t="s">
        <v>18</v>
      </c>
      <c r="B82" s="109">
        <v>300</v>
      </c>
      <c r="C82" s="107" t="s">
        <v>19</v>
      </c>
      <c r="D82" s="111"/>
      <c r="E82" s="10"/>
      <c r="F82" s="10"/>
      <c r="G82" s="8"/>
      <c r="H82" s="8"/>
      <c r="I82" s="50">
        <f>I83</f>
        <v>4075318</v>
      </c>
      <c r="J82" s="50">
        <f t="shared" ref="J82:W82" si="43">J83</f>
        <v>224800</v>
      </c>
      <c r="K82" s="50">
        <f t="shared" si="43"/>
        <v>224800</v>
      </c>
      <c r="L82" s="50">
        <f t="shared" si="43"/>
        <v>224800</v>
      </c>
      <c r="M82" s="50">
        <f t="shared" si="43"/>
        <v>224800</v>
      </c>
      <c r="N82" s="50">
        <f t="shared" si="43"/>
        <v>224800</v>
      </c>
      <c r="O82" s="50">
        <f t="shared" si="43"/>
        <v>224800</v>
      </c>
      <c r="P82" s="50">
        <f t="shared" si="43"/>
        <v>224800</v>
      </c>
      <c r="Q82" s="50">
        <f t="shared" si="43"/>
        <v>224800</v>
      </c>
      <c r="R82" s="50">
        <f t="shared" si="43"/>
        <v>224800</v>
      </c>
      <c r="S82" s="50">
        <f t="shared" si="43"/>
        <v>224800</v>
      </c>
      <c r="T82" s="50">
        <f t="shared" si="43"/>
        <v>224800</v>
      </c>
      <c r="U82" s="50">
        <f t="shared" si="43"/>
        <v>224800</v>
      </c>
      <c r="V82" s="50">
        <f t="shared" si="43"/>
        <v>3376500</v>
      </c>
      <c r="W82" s="50">
        <f t="shared" si="43"/>
        <v>3314600</v>
      </c>
      <c r="X82" s="44"/>
      <c r="Y82" s="46"/>
      <c r="Z82" s="46"/>
    </row>
    <row r="83" spans="1:26" ht="12.75" customHeight="1">
      <c r="A83" s="180" t="s">
        <v>20</v>
      </c>
      <c r="B83" s="109">
        <v>300</v>
      </c>
      <c r="C83" s="107" t="s">
        <v>19</v>
      </c>
      <c r="D83" s="108" t="s">
        <v>12</v>
      </c>
      <c r="E83" s="238"/>
      <c r="F83" s="10"/>
      <c r="G83" s="8"/>
      <c r="H83" s="8"/>
      <c r="I83" s="50">
        <f>I84+I93+I96+I99</f>
        <v>4075318</v>
      </c>
      <c r="J83" s="50">
        <f t="shared" ref="J83:W83" si="44">J84+J93+J96+J99</f>
        <v>224800</v>
      </c>
      <c r="K83" s="50">
        <f t="shared" si="44"/>
        <v>224800</v>
      </c>
      <c r="L83" s="50">
        <f t="shared" si="44"/>
        <v>224800</v>
      </c>
      <c r="M83" s="50">
        <f t="shared" si="44"/>
        <v>224800</v>
      </c>
      <c r="N83" s="50">
        <f t="shared" si="44"/>
        <v>224800</v>
      </c>
      <c r="O83" s="50">
        <f t="shared" si="44"/>
        <v>224800</v>
      </c>
      <c r="P83" s="50">
        <f t="shared" si="44"/>
        <v>224800</v>
      </c>
      <c r="Q83" s="50">
        <f t="shared" si="44"/>
        <v>224800</v>
      </c>
      <c r="R83" s="50">
        <f t="shared" si="44"/>
        <v>224800</v>
      </c>
      <c r="S83" s="50">
        <f t="shared" si="44"/>
        <v>224800</v>
      </c>
      <c r="T83" s="50">
        <f t="shared" si="44"/>
        <v>224800</v>
      </c>
      <c r="U83" s="50">
        <f t="shared" si="44"/>
        <v>224800</v>
      </c>
      <c r="V83" s="50">
        <f t="shared" si="44"/>
        <v>3376500</v>
      </c>
      <c r="W83" s="50">
        <f t="shared" si="44"/>
        <v>3314600</v>
      </c>
      <c r="X83" s="44"/>
      <c r="Y83" s="46"/>
      <c r="Z83" s="46"/>
    </row>
    <row r="84" spans="1:26" ht="43.5" customHeight="1">
      <c r="A84" s="243" t="s">
        <v>138</v>
      </c>
      <c r="B84" s="244">
        <v>300</v>
      </c>
      <c r="C84" s="248" t="s">
        <v>19</v>
      </c>
      <c r="D84" s="249" t="s">
        <v>12</v>
      </c>
      <c r="E84" s="250" t="s">
        <v>162</v>
      </c>
      <c r="F84" s="245"/>
      <c r="G84" s="246"/>
      <c r="H84" s="246"/>
      <c r="I84" s="247">
        <f>I85+I90</f>
        <v>884818</v>
      </c>
      <c r="J84" s="247">
        <f t="shared" ref="J84:W84" si="45">J85+J90</f>
        <v>224800</v>
      </c>
      <c r="K84" s="247">
        <f t="shared" si="45"/>
        <v>224800</v>
      </c>
      <c r="L84" s="247">
        <f t="shared" si="45"/>
        <v>224800</v>
      </c>
      <c r="M84" s="247">
        <f t="shared" si="45"/>
        <v>224800</v>
      </c>
      <c r="N84" s="247">
        <f t="shared" si="45"/>
        <v>224800</v>
      </c>
      <c r="O84" s="247">
        <f t="shared" si="45"/>
        <v>224800</v>
      </c>
      <c r="P84" s="247">
        <f t="shared" si="45"/>
        <v>224800</v>
      </c>
      <c r="Q84" s="247">
        <f t="shared" si="45"/>
        <v>224800</v>
      </c>
      <c r="R84" s="247">
        <f t="shared" si="45"/>
        <v>224800</v>
      </c>
      <c r="S84" s="247">
        <f t="shared" si="45"/>
        <v>224800</v>
      </c>
      <c r="T84" s="247">
        <f t="shared" si="45"/>
        <v>224800</v>
      </c>
      <c r="U84" s="247">
        <f t="shared" si="45"/>
        <v>224800</v>
      </c>
      <c r="V84" s="247">
        <f t="shared" si="45"/>
        <v>274800</v>
      </c>
      <c r="W84" s="247">
        <f t="shared" si="45"/>
        <v>274800</v>
      </c>
      <c r="X84" s="44"/>
      <c r="Y84" s="46"/>
      <c r="Z84" s="46"/>
    </row>
    <row r="85" spans="1:26" ht="22.5" customHeight="1">
      <c r="A85" s="202" t="s">
        <v>158</v>
      </c>
      <c r="B85" s="272">
        <v>300</v>
      </c>
      <c r="C85" s="273" t="s">
        <v>19</v>
      </c>
      <c r="D85" s="273" t="s">
        <v>12</v>
      </c>
      <c r="E85" s="210" t="s">
        <v>139</v>
      </c>
      <c r="F85" s="274"/>
      <c r="G85" s="274"/>
      <c r="H85" s="274"/>
      <c r="I85" s="275">
        <f>I86+I88</f>
        <v>834818</v>
      </c>
      <c r="J85" s="275">
        <f t="shared" ref="J85:W85" si="46">J86+J88</f>
        <v>224800</v>
      </c>
      <c r="K85" s="275">
        <f t="shared" si="46"/>
        <v>224800</v>
      </c>
      <c r="L85" s="275">
        <f t="shared" si="46"/>
        <v>224800</v>
      </c>
      <c r="M85" s="275">
        <f t="shared" si="46"/>
        <v>224800</v>
      </c>
      <c r="N85" s="275">
        <f t="shared" si="46"/>
        <v>224800</v>
      </c>
      <c r="O85" s="275">
        <f t="shared" si="46"/>
        <v>224800</v>
      </c>
      <c r="P85" s="275">
        <f t="shared" si="46"/>
        <v>224800</v>
      </c>
      <c r="Q85" s="275">
        <f t="shared" si="46"/>
        <v>224800</v>
      </c>
      <c r="R85" s="275">
        <f t="shared" si="46"/>
        <v>224800</v>
      </c>
      <c r="S85" s="275">
        <f t="shared" si="46"/>
        <v>224800</v>
      </c>
      <c r="T85" s="275">
        <f t="shared" si="46"/>
        <v>224800</v>
      </c>
      <c r="U85" s="275">
        <f t="shared" si="46"/>
        <v>224800</v>
      </c>
      <c r="V85" s="275">
        <f t="shared" si="46"/>
        <v>224800</v>
      </c>
      <c r="W85" s="275">
        <f t="shared" si="46"/>
        <v>224800</v>
      </c>
      <c r="X85" s="44"/>
      <c r="Y85" s="46"/>
      <c r="Z85" s="46"/>
    </row>
    <row r="86" spans="1:26" ht="26.25" customHeight="1">
      <c r="A86" s="281" t="s">
        <v>167</v>
      </c>
      <c r="B86" s="264">
        <v>300</v>
      </c>
      <c r="C86" s="260" t="s">
        <v>19</v>
      </c>
      <c r="D86" s="261" t="s">
        <v>12</v>
      </c>
      <c r="E86" s="262" t="s">
        <v>164</v>
      </c>
      <c r="F86" s="282"/>
      <c r="G86" s="283"/>
      <c r="H86" s="283"/>
      <c r="I86" s="290">
        <f>I87</f>
        <v>610018</v>
      </c>
      <c r="J86" s="290">
        <f>J87</f>
        <v>0</v>
      </c>
      <c r="K86" s="290">
        <f>K87</f>
        <v>0</v>
      </c>
      <c r="L86" s="285"/>
      <c r="M86" s="285"/>
      <c r="N86" s="285"/>
      <c r="O86" s="285"/>
      <c r="P86" s="285"/>
      <c r="Q86" s="285"/>
      <c r="R86" s="285"/>
      <c r="S86" s="285"/>
      <c r="T86" s="285"/>
      <c r="U86" s="285"/>
      <c r="V86" s="286">
        <f>V87</f>
        <v>0</v>
      </c>
      <c r="W86" s="286">
        <f>W87</f>
        <v>0</v>
      </c>
      <c r="X86" s="44"/>
      <c r="Y86" s="46"/>
      <c r="Z86" s="46"/>
    </row>
    <row r="87" spans="1:26" ht="22.5" customHeight="1">
      <c r="A87" s="287" t="s">
        <v>104</v>
      </c>
      <c r="B87" s="264">
        <v>300</v>
      </c>
      <c r="C87" s="260" t="s">
        <v>19</v>
      </c>
      <c r="D87" s="261" t="s">
        <v>12</v>
      </c>
      <c r="E87" s="262" t="s">
        <v>164</v>
      </c>
      <c r="F87" s="282" t="s">
        <v>9</v>
      </c>
      <c r="G87" s="283"/>
      <c r="H87" s="288"/>
      <c r="I87" s="284">
        <v>610018</v>
      </c>
      <c r="J87" s="284">
        <v>0</v>
      </c>
      <c r="K87" s="284">
        <v>0</v>
      </c>
      <c r="L87" s="291"/>
      <c r="M87" s="291"/>
      <c r="N87" s="291"/>
      <c r="O87" s="291"/>
      <c r="P87" s="291"/>
      <c r="Q87" s="291"/>
      <c r="R87" s="291"/>
      <c r="S87" s="291"/>
      <c r="T87" s="291"/>
      <c r="U87" s="291"/>
      <c r="V87" s="291">
        <v>0</v>
      </c>
      <c r="W87" s="291">
        <v>0</v>
      </c>
      <c r="X87" s="44"/>
      <c r="Y87" s="46"/>
      <c r="Z87" s="46"/>
    </row>
    <row r="88" spans="1:26" ht="23.25" customHeight="1">
      <c r="A88" s="152" t="s">
        <v>165</v>
      </c>
      <c r="B88" s="276">
        <v>300</v>
      </c>
      <c r="C88" s="277" t="s">
        <v>19</v>
      </c>
      <c r="D88" s="292" t="s">
        <v>12</v>
      </c>
      <c r="E88" s="289" t="s">
        <v>166</v>
      </c>
      <c r="F88" s="279"/>
      <c r="G88" s="279"/>
      <c r="H88" s="279"/>
      <c r="I88" s="280">
        <f t="shared" ref="I88:W88" si="47">I89</f>
        <v>224800</v>
      </c>
      <c r="J88" s="280">
        <f t="shared" si="47"/>
        <v>224800</v>
      </c>
      <c r="K88" s="280">
        <f t="shared" si="47"/>
        <v>224800</v>
      </c>
      <c r="L88" s="280">
        <f t="shared" si="47"/>
        <v>224800</v>
      </c>
      <c r="M88" s="280">
        <f t="shared" si="47"/>
        <v>224800</v>
      </c>
      <c r="N88" s="280">
        <f t="shared" si="47"/>
        <v>224800</v>
      </c>
      <c r="O88" s="280">
        <f t="shared" si="47"/>
        <v>224800</v>
      </c>
      <c r="P88" s="280">
        <f t="shared" si="47"/>
        <v>224800</v>
      </c>
      <c r="Q88" s="280">
        <f t="shared" si="47"/>
        <v>224800</v>
      </c>
      <c r="R88" s="280">
        <f t="shared" si="47"/>
        <v>224800</v>
      </c>
      <c r="S88" s="280">
        <f t="shared" si="47"/>
        <v>224800</v>
      </c>
      <c r="T88" s="280">
        <f t="shared" si="47"/>
        <v>224800</v>
      </c>
      <c r="U88" s="280">
        <f t="shared" si="47"/>
        <v>224800</v>
      </c>
      <c r="V88" s="280">
        <f t="shared" si="47"/>
        <v>224800</v>
      </c>
      <c r="W88" s="280">
        <f t="shared" si="47"/>
        <v>224800</v>
      </c>
      <c r="X88" s="44"/>
      <c r="Y88" s="46"/>
      <c r="Z88" s="46"/>
    </row>
    <row r="89" spans="1:26" ht="19.5" customHeight="1">
      <c r="A89" s="171" t="s">
        <v>104</v>
      </c>
      <c r="B89" s="264">
        <v>300</v>
      </c>
      <c r="C89" s="265" t="s">
        <v>19</v>
      </c>
      <c r="D89" s="266" t="s">
        <v>12</v>
      </c>
      <c r="E89" s="278" t="s">
        <v>166</v>
      </c>
      <c r="F89" s="267" t="s">
        <v>9</v>
      </c>
      <c r="G89" s="263"/>
      <c r="H89" s="263"/>
      <c r="I89" s="268">
        <v>224800</v>
      </c>
      <c r="J89" s="268">
        <v>224800</v>
      </c>
      <c r="K89" s="268">
        <v>224800</v>
      </c>
      <c r="L89" s="268">
        <v>224800</v>
      </c>
      <c r="M89" s="268">
        <v>224800</v>
      </c>
      <c r="N89" s="268">
        <v>224800</v>
      </c>
      <c r="O89" s="268">
        <v>224800</v>
      </c>
      <c r="P89" s="268">
        <v>224800</v>
      </c>
      <c r="Q89" s="268">
        <v>224800</v>
      </c>
      <c r="R89" s="268">
        <v>224800</v>
      </c>
      <c r="S89" s="268">
        <v>224800</v>
      </c>
      <c r="T89" s="268">
        <v>224800</v>
      </c>
      <c r="U89" s="268">
        <v>224800</v>
      </c>
      <c r="V89" s="268">
        <v>224800</v>
      </c>
      <c r="W89" s="268">
        <v>224800</v>
      </c>
      <c r="X89" s="44"/>
      <c r="Y89" s="46"/>
      <c r="Z89" s="46"/>
    </row>
    <row r="90" spans="1:26" ht="33" customHeight="1">
      <c r="A90" s="152" t="s">
        <v>140</v>
      </c>
      <c r="B90" s="154">
        <v>300</v>
      </c>
      <c r="C90" s="118" t="s">
        <v>19</v>
      </c>
      <c r="D90" s="119" t="s">
        <v>12</v>
      </c>
      <c r="E90" s="210" t="s">
        <v>163</v>
      </c>
      <c r="F90" s="43"/>
      <c r="G90" s="235"/>
      <c r="H90" s="61"/>
      <c r="I90" s="269">
        <f>I91</f>
        <v>50000</v>
      </c>
      <c r="J90" s="269">
        <f t="shared" ref="J90:W90" si="48">J91</f>
        <v>0</v>
      </c>
      <c r="K90" s="269">
        <f t="shared" si="48"/>
        <v>0</v>
      </c>
      <c r="L90" s="269">
        <f t="shared" si="48"/>
        <v>0</v>
      </c>
      <c r="M90" s="269">
        <f t="shared" si="48"/>
        <v>0</v>
      </c>
      <c r="N90" s="269">
        <f t="shared" si="48"/>
        <v>0</v>
      </c>
      <c r="O90" s="269">
        <f t="shared" si="48"/>
        <v>0</v>
      </c>
      <c r="P90" s="269">
        <f t="shared" si="48"/>
        <v>0</v>
      </c>
      <c r="Q90" s="269">
        <f t="shared" si="48"/>
        <v>0</v>
      </c>
      <c r="R90" s="269">
        <f t="shared" si="48"/>
        <v>0</v>
      </c>
      <c r="S90" s="269">
        <f t="shared" si="48"/>
        <v>0</v>
      </c>
      <c r="T90" s="269">
        <f t="shared" si="48"/>
        <v>0</v>
      </c>
      <c r="U90" s="269">
        <f t="shared" si="48"/>
        <v>0</v>
      </c>
      <c r="V90" s="269">
        <f t="shared" si="48"/>
        <v>50000</v>
      </c>
      <c r="W90" s="269">
        <f t="shared" si="48"/>
        <v>50000</v>
      </c>
      <c r="X90" s="44"/>
      <c r="Y90" s="46"/>
      <c r="Z90" s="46"/>
    </row>
    <row r="91" spans="1:26" ht="42" customHeight="1">
      <c r="A91" s="152" t="s">
        <v>160</v>
      </c>
      <c r="B91" s="154">
        <v>300</v>
      </c>
      <c r="C91" s="200" t="s">
        <v>19</v>
      </c>
      <c r="D91" s="119" t="s">
        <v>12</v>
      </c>
      <c r="E91" s="67" t="s">
        <v>141</v>
      </c>
      <c r="F91" s="172"/>
      <c r="G91" s="235"/>
      <c r="H91" s="61"/>
      <c r="I91" s="269">
        <f>I92</f>
        <v>50000</v>
      </c>
      <c r="J91" s="269">
        <f t="shared" ref="J91:W91" si="49">J92</f>
        <v>0</v>
      </c>
      <c r="K91" s="269">
        <f t="shared" si="49"/>
        <v>0</v>
      </c>
      <c r="L91" s="269">
        <f t="shared" si="49"/>
        <v>0</v>
      </c>
      <c r="M91" s="269">
        <f t="shared" si="49"/>
        <v>0</v>
      </c>
      <c r="N91" s="269">
        <f t="shared" si="49"/>
        <v>0</v>
      </c>
      <c r="O91" s="269">
        <f t="shared" si="49"/>
        <v>0</v>
      </c>
      <c r="P91" s="269">
        <f t="shared" si="49"/>
        <v>0</v>
      </c>
      <c r="Q91" s="269">
        <f t="shared" si="49"/>
        <v>0</v>
      </c>
      <c r="R91" s="269">
        <f t="shared" si="49"/>
        <v>0</v>
      </c>
      <c r="S91" s="269">
        <f t="shared" si="49"/>
        <v>0</v>
      </c>
      <c r="T91" s="269">
        <f t="shared" si="49"/>
        <v>0</v>
      </c>
      <c r="U91" s="269">
        <f t="shared" si="49"/>
        <v>0</v>
      </c>
      <c r="V91" s="269">
        <f t="shared" si="49"/>
        <v>50000</v>
      </c>
      <c r="W91" s="269">
        <f t="shared" si="49"/>
        <v>50000</v>
      </c>
      <c r="X91" s="44"/>
      <c r="Y91" s="46"/>
      <c r="Z91" s="46"/>
    </row>
    <row r="92" spans="1:26" ht="19.5" customHeight="1">
      <c r="A92" s="171" t="s">
        <v>104</v>
      </c>
      <c r="B92" s="154">
        <v>300</v>
      </c>
      <c r="C92" s="200" t="s">
        <v>19</v>
      </c>
      <c r="D92" s="119" t="s">
        <v>12</v>
      </c>
      <c r="E92" s="210" t="s">
        <v>141</v>
      </c>
      <c r="F92" s="172" t="s">
        <v>9</v>
      </c>
      <c r="G92" s="235"/>
      <c r="H92" s="61"/>
      <c r="I92" s="236">
        <v>50000</v>
      </c>
      <c r="J92" s="237">
        <f>J93</f>
        <v>0</v>
      </c>
      <c r="K92" s="237">
        <f>K93</f>
        <v>0</v>
      </c>
      <c r="L92" s="144"/>
      <c r="M92" s="144"/>
      <c r="N92" s="144"/>
      <c r="O92" s="144"/>
      <c r="P92" s="144"/>
      <c r="Q92" s="144"/>
      <c r="R92" s="144"/>
      <c r="S92" s="144"/>
      <c r="T92" s="144"/>
      <c r="U92" s="144"/>
      <c r="V92" s="157">
        <v>50000</v>
      </c>
      <c r="W92" s="157">
        <v>50000</v>
      </c>
      <c r="X92" s="44"/>
      <c r="Y92" s="46"/>
      <c r="Z92" s="46"/>
    </row>
    <row r="93" spans="1:26" ht="12.75" customHeight="1">
      <c r="A93" s="223" t="s">
        <v>21</v>
      </c>
      <c r="B93" s="146">
        <v>300</v>
      </c>
      <c r="C93" s="224" t="s">
        <v>19</v>
      </c>
      <c r="D93" s="225" t="s">
        <v>12</v>
      </c>
      <c r="E93" s="226" t="s">
        <v>62</v>
      </c>
      <c r="F93" s="227"/>
      <c r="G93" s="228"/>
      <c r="H93" s="228"/>
      <c r="I93" s="229">
        <f>I94</f>
        <v>2292000</v>
      </c>
      <c r="J93" s="229">
        <f t="shared" ref="J93:W93" si="50">J94</f>
        <v>0</v>
      </c>
      <c r="K93" s="229">
        <f t="shared" si="50"/>
        <v>0</v>
      </c>
      <c r="L93" s="229">
        <f t="shared" si="50"/>
        <v>0</v>
      </c>
      <c r="M93" s="229">
        <f t="shared" si="50"/>
        <v>0</v>
      </c>
      <c r="N93" s="229">
        <f t="shared" si="50"/>
        <v>0</v>
      </c>
      <c r="O93" s="229">
        <f t="shared" si="50"/>
        <v>0</v>
      </c>
      <c r="P93" s="229">
        <f t="shared" si="50"/>
        <v>0</v>
      </c>
      <c r="Q93" s="229">
        <f t="shared" si="50"/>
        <v>0</v>
      </c>
      <c r="R93" s="229">
        <f t="shared" si="50"/>
        <v>0</v>
      </c>
      <c r="S93" s="229">
        <f t="shared" si="50"/>
        <v>0</v>
      </c>
      <c r="T93" s="229">
        <f t="shared" si="50"/>
        <v>0</v>
      </c>
      <c r="U93" s="229">
        <f t="shared" si="50"/>
        <v>0</v>
      </c>
      <c r="V93" s="229">
        <f t="shared" si="50"/>
        <v>2353000</v>
      </c>
      <c r="W93" s="229">
        <f t="shared" si="50"/>
        <v>2430100</v>
      </c>
      <c r="X93" s="44"/>
      <c r="Y93" s="46"/>
      <c r="Z93" s="46"/>
    </row>
    <row r="94" spans="1:26" ht="20.25" customHeight="1">
      <c r="A94" s="95" t="s">
        <v>22</v>
      </c>
      <c r="B94" s="109">
        <v>300</v>
      </c>
      <c r="C94" s="110" t="s">
        <v>19</v>
      </c>
      <c r="D94" s="111" t="s">
        <v>12</v>
      </c>
      <c r="E94" s="16" t="s">
        <v>61</v>
      </c>
      <c r="F94" s="10"/>
      <c r="G94" s="11"/>
      <c r="H94" s="11"/>
      <c r="I94" s="82">
        <f>I95</f>
        <v>2292000</v>
      </c>
      <c r="J94" s="82">
        <f t="shared" ref="J94:W94" si="51">J95</f>
        <v>0</v>
      </c>
      <c r="K94" s="82">
        <f t="shared" si="51"/>
        <v>0</v>
      </c>
      <c r="L94" s="82">
        <f t="shared" si="51"/>
        <v>0</v>
      </c>
      <c r="M94" s="82">
        <f t="shared" si="51"/>
        <v>0</v>
      </c>
      <c r="N94" s="82">
        <f t="shared" si="51"/>
        <v>0</v>
      </c>
      <c r="O94" s="82">
        <f t="shared" si="51"/>
        <v>0</v>
      </c>
      <c r="P94" s="82">
        <f t="shared" si="51"/>
        <v>0</v>
      </c>
      <c r="Q94" s="82">
        <f t="shared" si="51"/>
        <v>0</v>
      </c>
      <c r="R94" s="82">
        <f t="shared" si="51"/>
        <v>0</v>
      </c>
      <c r="S94" s="82">
        <f t="shared" si="51"/>
        <v>0</v>
      </c>
      <c r="T94" s="82">
        <f t="shared" si="51"/>
        <v>0</v>
      </c>
      <c r="U94" s="82">
        <f t="shared" si="51"/>
        <v>0</v>
      </c>
      <c r="V94" s="82">
        <f t="shared" si="51"/>
        <v>2353000</v>
      </c>
      <c r="W94" s="82">
        <f t="shared" si="51"/>
        <v>2430100</v>
      </c>
      <c r="X94" s="44"/>
      <c r="Y94" s="46"/>
      <c r="Z94" s="46"/>
    </row>
    <row r="95" spans="1:26" ht="21" customHeight="1">
      <c r="A95" s="151" t="s">
        <v>104</v>
      </c>
      <c r="B95" s="109">
        <v>300</v>
      </c>
      <c r="C95" s="112" t="s">
        <v>19</v>
      </c>
      <c r="D95" s="113" t="s">
        <v>12</v>
      </c>
      <c r="E95" s="17" t="s">
        <v>61</v>
      </c>
      <c r="F95" s="12" t="s">
        <v>9</v>
      </c>
      <c r="G95" s="13"/>
      <c r="H95" s="13"/>
      <c r="I95" s="28">
        <v>2292000</v>
      </c>
      <c r="J95" s="136"/>
      <c r="K95" s="136"/>
      <c r="L95" s="136"/>
      <c r="M95" s="136"/>
      <c r="N95" s="136"/>
      <c r="O95" s="136"/>
      <c r="P95" s="136"/>
      <c r="Q95" s="136"/>
      <c r="R95" s="136"/>
      <c r="S95" s="136"/>
      <c r="T95" s="136"/>
      <c r="U95" s="136"/>
      <c r="V95" s="137">
        <v>2353000</v>
      </c>
      <c r="W95" s="137">
        <v>2430100</v>
      </c>
      <c r="X95" s="44"/>
      <c r="Y95" s="46"/>
      <c r="Z95" s="46"/>
    </row>
    <row r="96" spans="1:26" ht="11.25" customHeight="1">
      <c r="A96" s="182" t="s">
        <v>23</v>
      </c>
      <c r="B96" s="109">
        <v>300</v>
      </c>
      <c r="C96" s="112" t="s">
        <v>19</v>
      </c>
      <c r="D96" s="113" t="s">
        <v>12</v>
      </c>
      <c r="E96" s="17" t="s">
        <v>60</v>
      </c>
      <c r="F96" s="12"/>
      <c r="G96" s="13"/>
      <c r="H96" s="13"/>
      <c r="I96" s="28">
        <f>I97</f>
        <v>150000</v>
      </c>
      <c r="J96" s="28">
        <f t="shared" ref="J96:W96" si="52">J97</f>
        <v>0</v>
      </c>
      <c r="K96" s="28">
        <f t="shared" si="52"/>
        <v>0</v>
      </c>
      <c r="L96" s="28">
        <f t="shared" si="52"/>
        <v>0</v>
      </c>
      <c r="M96" s="28">
        <f t="shared" si="52"/>
        <v>0</v>
      </c>
      <c r="N96" s="28">
        <f t="shared" si="52"/>
        <v>0</v>
      </c>
      <c r="O96" s="28">
        <f t="shared" si="52"/>
        <v>0</v>
      </c>
      <c r="P96" s="28">
        <f t="shared" si="52"/>
        <v>0</v>
      </c>
      <c r="Q96" s="28">
        <f t="shared" si="52"/>
        <v>0</v>
      </c>
      <c r="R96" s="28">
        <f t="shared" si="52"/>
        <v>0</v>
      </c>
      <c r="S96" s="28">
        <f t="shared" si="52"/>
        <v>0</v>
      </c>
      <c r="T96" s="28">
        <f t="shared" si="52"/>
        <v>0</v>
      </c>
      <c r="U96" s="28">
        <f t="shared" si="52"/>
        <v>0</v>
      </c>
      <c r="V96" s="28">
        <f t="shared" si="52"/>
        <v>150000</v>
      </c>
      <c r="W96" s="28">
        <f t="shared" si="52"/>
        <v>150000</v>
      </c>
      <c r="X96" s="44"/>
      <c r="Y96" s="46"/>
      <c r="Z96" s="46"/>
    </row>
    <row r="97" spans="1:27" ht="21" customHeight="1">
      <c r="A97" s="95" t="s">
        <v>24</v>
      </c>
      <c r="B97" s="109">
        <v>300</v>
      </c>
      <c r="C97" s="110" t="s">
        <v>19</v>
      </c>
      <c r="D97" s="111" t="s">
        <v>12</v>
      </c>
      <c r="E97" s="16" t="s">
        <v>59</v>
      </c>
      <c r="F97" s="10"/>
      <c r="G97" s="11"/>
      <c r="H97" s="11"/>
      <c r="I97" s="82">
        <f>I98</f>
        <v>150000</v>
      </c>
      <c r="J97" s="82">
        <f t="shared" ref="J97:W97" si="53">J98</f>
        <v>0</v>
      </c>
      <c r="K97" s="82">
        <f t="shared" si="53"/>
        <v>0</v>
      </c>
      <c r="L97" s="82">
        <f t="shared" si="53"/>
        <v>0</v>
      </c>
      <c r="M97" s="82">
        <f t="shared" si="53"/>
        <v>0</v>
      </c>
      <c r="N97" s="82">
        <f t="shared" si="53"/>
        <v>0</v>
      </c>
      <c r="O97" s="82">
        <f t="shared" si="53"/>
        <v>0</v>
      </c>
      <c r="P97" s="82">
        <f t="shared" si="53"/>
        <v>0</v>
      </c>
      <c r="Q97" s="82">
        <f t="shared" si="53"/>
        <v>0</v>
      </c>
      <c r="R97" s="82">
        <f t="shared" si="53"/>
        <v>0</v>
      </c>
      <c r="S97" s="82">
        <f t="shared" si="53"/>
        <v>0</v>
      </c>
      <c r="T97" s="82">
        <f t="shared" si="53"/>
        <v>0</v>
      </c>
      <c r="U97" s="82">
        <f t="shared" si="53"/>
        <v>0</v>
      </c>
      <c r="V97" s="82">
        <f t="shared" si="53"/>
        <v>150000</v>
      </c>
      <c r="W97" s="82">
        <f t="shared" si="53"/>
        <v>150000</v>
      </c>
      <c r="X97" s="44"/>
      <c r="Y97" s="46"/>
      <c r="Z97" s="46"/>
    </row>
    <row r="98" spans="1:27" ht="19.5" customHeight="1">
      <c r="A98" s="151" t="s">
        <v>104</v>
      </c>
      <c r="B98" s="109">
        <v>300</v>
      </c>
      <c r="C98" s="110" t="s">
        <v>19</v>
      </c>
      <c r="D98" s="111" t="s">
        <v>12</v>
      </c>
      <c r="E98" s="16" t="s">
        <v>59</v>
      </c>
      <c r="F98" s="10" t="s">
        <v>9</v>
      </c>
      <c r="G98" s="11"/>
      <c r="H98" s="11"/>
      <c r="I98" s="82">
        <v>150000</v>
      </c>
      <c r="J98" s="136"/>
      <c r="K98" s="136"/>
      <c r="L98" s="136"/>
      <c r="M98" s="136"/>
      <c r="N98" s="136"/>
      <c r="O98" s="136"/>
      <c r="P98" s="136"/>
      <c r="Q98" s="136"/>
      <c r="R98" s="136"/>
      <c r="S98" s="136"/>
      <c r="T98" s="136"/>
      <c r="U98" s="136"/>
      <c r="V98" s="82">
        <v>150000</v>
      </c>
      <c r="W98" s="82">
        <v>150000</v>
      </c>
      <c r="X98" s="44"/>
      <c r="Y98" s="46"/>
      <c r="Z98" s="46"/>
      <c r="AA98" t="s">
        <v>110</v>
      </c>
    </row>
    <row r="99" spans="1:27" ht="21" customHeight="1">
      <c r="A99" s="182" t="s">
        <v>25</v>
      </c>
      <c r="B99" s="146">
        <v>300</v>
      </c>
      <c r="C99" s="112" t="s">
        <v>19</v>
      </c>
      <c r="D99" s="113" t="s">
        <v>12</v>
      </c>
      <c r="E99" s="17" t="s">
        <v>58</v>
      </c>
      <c r="F99" s="12"/>
      <c r="G99" s="13"/>
      <c r="H99" s="13"/>
      <c r="I99" s="28">
        <f>I100</f>
        <v>748500</v>
      </c>
      <c r="J99" s="28">
        <f t="shared" ref="J99:W99" si="54">J100</f>
        <v>0</v>
      </c>
      <c r="K99" s="28">
        <f t="shared" si="54"/>
        <v>0</v>
      </c>
      <c r="L99" s="28">
        <f t="shared" si="54"/>
        <v>0</v>
      </c>
      <c r="M99" s="28">
        <f t="shared" si="54"/>
        <v>0</v>
      </c>
      <c r="N99" s="28">
        <f t="shared" si="54"/>
        <v>0</v>
      </c>
      <c r="O99" s="28">
        <f t="shared" si="54"/>
        <v>0</v>
      </c>
      <c r="P99" s="28">
        <f t="shared" si="54"/>
        <v>0</v>
      </c>
      <c r="Q99" s="28">
        <f t="shared" si="54"/>
        <v>0</v>
      </c>
      <c r="R99" s="28">
        <f t="shared" si="54"/>
        <v>0</v>
      </c>
      <c r="S99" s="28">
        <f t="shared" si="54"/>
        <v>0</v>
      </c>
      <c r="T99" s="28">
        <f t="shared" si="54"/>
        <v>0</v>
      </c>
      <c r="U99" s="28">
        <f t="shared" si="54"/>
        <v>0</v>
      </c>
      <c r="V99" s="28">
        <f t="shared" si="54"/>
        <v>598700</v>
      </c>
      <c r="W99" s="28">
        <f t="shared" si="54"/>
        <v>459700</v>
      </c>
      <c r="X99" s="44"/>
      <c r="Y99" s="46"/>
      <c r="Z99" s="46"/>
    </row>
    <row r="100" spans="1:27" ht="21" customHeight="1">
      <c r="A100" s="95" t="s">
        <v>26</v>
      </c>
      <c r="B100" s="109">
        <v>300</v>
      </c>
      <c r="C100" s="110" t="s">
        <v>19</v>
      </c>
      <c r="D100" s="111" t="s">
        <v>12</v>
      </c>
      <c r="E100" s="16" t="s">
        <v>57</v>
      </c>
      <c r="F100" s="10"/>
      <c r="G100" s="11"/>
      <c r="H100" s="11"/>
      <c r="I100" s="82">
        <f>I101</f>
        <v>748500</v>
      </c>
      <c r="J100" s="82">
        <f t="shared" ref="J100:W100" si="55">J101</f>
        <v>0</v>
      </c>
      <c r="K100" s="82">
        <f t="shared" si="55"/>
        <v>0</v>
      </c>
      <c r="L100" s="82">
        <f t="shared" si="55"/>
        <v>0</v>
      </c>
      <c r="M100" s="82">
        <f t="shared" si="55"/>
        <v>0</v>
      </c>
      <c r="N100" s="82">
        <f t="shared" si="55"/>
        <v>0</v>
      </c>
      <c r="O100" s="82">
        <f t="shared" si="55"/>
        <v>0</v>
      </c>
      <c r="P100" s="82">
        <f t="shared" si="55"/>
        <v>0</v>
      </c>
      <c r="Q100" s="82">
        <f t="shared" si="55"/>
        <v>0</v>
      </c>
      <c r="R100" s="82">
        <f t="shared" si="55"/>
        <v>0</v>
      </c>
      <c r="S100" s="82">
        <f t="shared" si="55"/>
        <v>0</v>
      </c>
      <c r="T100" s="82">
        <f t="shared" si="55"/>
        <v>0</v>
      </c>
      <c r="U100" s="82">
        <f t="shared" si="55"/>
        <v>0</v>
      </c>
      <c r="V100" s="82">
        <f t="shared" si="55"/>
        <v>598700</v>
      </c>
      <c r="W100" s="82">
        <f t="shared" si="55"/>
        <v>459700</v>
      </c>
      <c r="X100" s="44"/>
      <c r="Y100" s="46"/>
      <c r="Z100" s="46"/>
    </row>
    <row r="101" spans="1:27" ht="18.75" customHeight="1">
      <c r="A101" s="151" t="s">
        <v>104</v>
      </c>
      <c r="B101" s="109">
        <v>300</v>
      </c>
      <c r="C101" s="110" t="s">
        <v>19</v>
      </c>
      <c r="D101" s="111" t="s">
        <v>12</v>
      </c>
      <c r="E101" s="16" t="s">
        <v>57</v>
      </c>
      <c r="F101" s="10" t="s">
        <v>9</v>
      </c>
      <c r="G101" s="11"/>
      <c r="H101" s="11"/>
      <c r="I101" s="82">
        <v>748500</v>
      </c>
      <c r="J101" s="136"/>
      <c r="K101" s="136"/>
      <c r="L101" s="136"/>
      <c r="M101" s="136"/>
      <c r="N101" s="136"/>
      <c r="O101" s="136"/>
      <c r="P101" s="136"/>
      <c r="Q101" s="136"/>
      <c r="R101" s="136"/>
      <c r="S101" s="136"/>
      <c r="T101" s="136"/>
      <c r="U101" s="136"/>
      <c r="V101" s="137">
        <v>598700</v>
      </c>
      <c r="W101" s="137">
        <v>459700</v>
      </c>
      <c r="X101" s="44"/>
      <c r="Y101" s="46"/>
      <c r="Z101" s="46"/>
    </row>
    <row r="102" spans="1:27">
      <c r="A102" s="96" t="s">
        <v>27</v>
      </c>
      <c r="B102" s="109">
        <v>300</v>
      </c>
      <c r="C102" s="107" t="s">
        <v>28</v>
      </c>
      <c r="D102" s="32"/>
      <c r="E102" s="5"/>
      <c r="F102" s="5"/>
      <c r="G102" s="29"/>
      <c r="H102" s="29"/>
      <c r="I102" s="50">
        <f>I103</f>
        <v>10000</v>
      </c>
      <c r="J102" s="50">
        <f t="shared" ref="J102:W106" si="56">J103</f>
        <v>0</v>
      </c>
      <c r="K102" s="50">
        <f t="shared" si="56"/>
        <v>0</v>
      </c>
      <c r="L102" s="50">
        <f t="shared" si="56"/>
        <v>0</v>
      </c>
      <c r="M102" s="50">
        <f t="shared" si="56"/>
        <v>0</v>
      </c>
      <c r="N102" s="50">
        <f t="shared" si="56"/>
        <v>0</v>
      </c>
      <c r="O102" s="50">
        <f t="shared" si="56"/>
        <v>0</v>
      </c>
      <c r="P102" s="50">
        <f t="shared" si="56"/>
        <v>0</v>
      </c>
      <c r="Q102" s="50">
        <f t="shared" si="56"/>
        <v>0</v>
      </c>
      <c r="R102" s="50">
        <f t="shared" si="56"/>
        <v>0</v>
      </c>
      <c r="S102" s="50">
        <f t="shared" si="56"/>
        <v>0</v>
      </c>
      <c r="T102" s="50">
        <f t="shared" si="56"/>
        <v>0</v>
      </c>
      <c r="U102" s="50">
        <f t="shared" si="56"/>
        <v>0</v>
      </c>
      <c r="V102" s="50">
        <f t="shared" si="56"/>
        <v>10000</v>
      </c>
      <c r="W102" s="50">
        <f t="shared" si="56"/>
        <v>10000</v>
      </c>
      <c r="X102" s="44"/>
    </row>
    <row r="103" spans="1:27">
      <c r="A103" s="97" t="s">
        <v>29</v>
      </c>
      <c r="B103" s="109">
        <v>300</v>
      </c>
      <c r="C103" s="110" t="s">
        <v>28</v>
      </c>
      <c r="D103" s="111" t="s">
        <v>28</v>
      </c>
      <c r="E103" s="30"/>
      <c r="F103" s="10"/>
      <c r="G103" s="11"/>
      <c r="H103" s="11"/>
      <c r="I103" s="82">
        <f>I104</f>
        <v>10000</v>
      </c>
      <c r="J103" s="82">
        <f t="shared" si="56"/>
        <v>0</v>
      </c>
      <c r="K103" s="82">
        <f t="shared" si="56"/>
        <v>0</v>
      </c>
      <c r="L103" s="82">
        <f t="shared" si="56"/>
        <v>0</v>
      </c>
      <c r="M103" s="82">
        <f t="shared" si="56"/>
        <v>0</v>
      </c>
      <c r="N103" s="82">
        <f t="shared" si="56"/>
        <v>0</v>
      </c>
      <c r="O103" s="82">
        <f t="shared" si="56"/>
        <v>0</v>
      </c>
      <c r="P103" s="82">
        <f t="shared" si="56"/>
        <v>0</v>
      </c>
      <c r="Q103" s="82">
        <f t="shared" si="56"/>
        <v>0</v>
      </c>
      <c r="R103" s="82">
        <f t="shared" si="56"/>
        <v>0</v>
      </c>
      <c r="S103" s="82">
        <f t="shared" si="56"/>
        <v>0</v>
      </c>
      <c r="T103" s="82">
        <f t="shared" si="56"/>
        <v>0</v>
      </c>
      <c r="U103" s="82">
        <f t="shared" si="56"/>
        <v>0</v>
      </c>
      <c r="V103" s="82">
        <f t="shared" si="56"/>
        <v>10000</v>
      </c>
      <c r="W103" s="82">
        <f t="shared" si="56"/>
        <v>10000</v>
      </c>
      <c r="X103" s="44"/>
    </row>
    <row r="104" spans="1:27" ht="21">
      <c r="A104" s="86" t="s">
        <v>142</v>
      </c>
      <c r="B104" s="109">
        <v>300</v>
      </c>
      <c r="C104" s="110" t="s">
        <v>28</v>
      </c>
      <c r="D104" s="111" t="s">
        <v>28</v>
      </c>
      <c r="E104" s="10" t="s">
        <v>50</v>
      </c>
      <c r="F104" s="10"/>
      <c r="G104" s="11"/>
      <c r="H104" s="11"/>
      <c r="I104" s="82">
        <f>I105</f>
        <v>10000</v>
      </c>
      <c r="J104" s="82">
        <f t="shared" si="56"/>
        <v>0</v>
      </c>
      <c r="K104" s="82">
        <f t="shared" si="56"/>
        <v>0</v>
      </c>
      <c r="L104" s="82">
        <f t="shared" si="56"/>
        <v>0</v>
      </c>
      <c r="M104" s="82">
        <f t="shared" si="56"/>
        <v>0</v>
      </c>
      <c r="N104" s="82">
        <f t="shared" si="56"/>
        <v>0</v>
      </c>
      <c r="O104" s="82">
        <f t="shared" si="56"/>
        <v>0</v>
      </c>
      <c r="P104" s="82">
        <f t="shared" si="56"/>
        <v>0</v>
      </c>
      <c r="Q104" s="82">
        <f t="shared" si="56"/>
        <v>0</v>
      </c>
      <c r="R104" s="82">
        <f t="shared" si="56"/>
        <v>0</v>
      </c>
      <c r="S104" s="82">
        <f t="shared" si="56"/>
        <v>0</v>
      </c>
      <c r="T104" s="82">
        <f t="shared" si="56"/>
        <v>0</v>
      </c>
      <c r="U104" s="82">
        <f t="shared" si="56"/>
        <v>0</v>
      </c>
      <c r="V104" s="82">
        <f t="shared" si="56"/>
        <v>10000</v>
      </c>
      <c r="W104" s="82">
        <f t="shared" si="56"/>
        <v>10000</v>
      </c>
      <c r="X104" s="44"/>
    </row>
    <row r="105" spans="1:27" ht="54" customHeight="1">
      <c r="A105" s="86" t="s">
        <v>66</v>
      </c>
      <c r="B105" s="146">
        <v>300</v>
      </c>
      <c r="C105" s="110" t="s">
        <v>28</v>
      </c>
      <c r="D105" s="111" t="s">
        <v>28</v>
      </c>
      <c r="E105" s="30" t="s">
        <v>67</v>
      </c>
      <c r="F105" s="10"/>
      <c r="G105" s="11"/>
      <c r="H105" s="11"/>
      <c r="I105" s="82">
        <f>I106</f>
        <v>10000</v>
      </c>
      <c r="J105" s="82">
        <f t="shared" si="56"/>
        <v>0</v>
      </c>
      <c r="K105" s="82">
        <f t="shared" si="56"/>
        <v>0</v>
      </c>
      <c r="L105" s="82">
        <f t="shared" si="56"/>
        <v>0</v>
      </c>
      <c r="M105" s="82">
        <f t="shared" si="56"/>
        <v>0</v>
      </c>
      <c r="N105" s="82">
        <f t="shared" si="56"/>
        <v>0</v>
      </c>
      <c r="O105" s="82">
        <f t="shared" si="56"/>
        <v>0</v>
      </c>
      <c r="P105" s="82">
        <f t="shared" si="56"/>
        <v>0</v>
      </c>
      <c r="Q105" s="82">
        <f t="shared" si="56"/>
        <v>0</v>
      </c>
      <c r="R105" s="82">
        <f t="shared" si="56"/>
        <v>0</v>
      </c>
      <c r="S105" s="82">
        <f t="shared" si="56"/>
        <v>0</v>
      </c>
      <c r="T105" s="82">
        <f t="shared" si="56"/>
        <v>0</v>
      </c>
      <c r="U105" s="82">
        <f t="shared" si="56"/>
        <v>0</v>
      </c>
      <c r="V105" s="82">
        <f t="shared" si="56"/>
        <v>10000</v>
      </c>
      <c r="W105" s="82">
        <f t="shared" si="56"/>
        <v>10000</v>
      </c>
      <c r="X105" s="44"/>
    </row>
    <row r="106" spans="1:27" ht="31.5">
      <c r="A106" s="86" t="s">
        <v>143</v>
      </c>
      <c r="B106" s="125">
        <v>300</v>
      </c>
      <c r="C106" s="110" t="s">
        <v>28</v>
      </c>
      <c r="D106" s="111" t="s">
        <v>28</v>
      </c>
      <c r="E106" s="30" t="s">
        <v>68</v>
      </c>
      <c r="F106" s="10"/>
      <c r="G106" s="11"/>
      <c r="H106" s="11"/>
      <c r="I106" s="82">
        <f>I107</f>
        <v>10000</v>
      </c>
      <c r="J106" s="82">
        <f t="shared" si="56"/>
        <v>0</v>
      </c>
      <c r="K106" s="82">
        <f t="shared" si="56"/>
        <v>0</v>
      </c>
      <c r="L106" s="82">
        <f t="shared" si="56"/>
        <v>0</v>
      </c>
      <c r="M106" s="82">
        <f t="shared" si="56"/>
        <v>0</v>
      </c>
      <c r="N106" s="82">
        <f t="shared" si="56"/>
        <v>0</v>
      </c>
      <c r="O106" s="82">
        <f t="shared" si="56"/>
        <v>0</v>
      </c>
      <c r="P106" s="82">
        <f t="shared" si="56"/>
        <v>0</v>
      </c>
      <c r="Q106" s="82">
        <f t="shared" si="56"/>
        <v>0</v>
      </c>
      <c r="R106" s="82">
        <f t="shared" si="56"/>
        <v>0</v>
      </c>
      <c r="S106" s="82">
        <f t="shared" si="56"/>
        <v>0</v>
      </c>
      <c r="T106" s="82">
        <f t="shared" si="56"/>
        <v>0</v>
      </c>
      <c r="U106" s="82">
        <f t="shared" si="56"/>
        <v>0</v>
      </c>
      <c r="V106" s="82">
        <f t="shared" si="56"/>
        <v>10000</v>
      </c>
      <c r="W106" s="82">
        <f t="shared" si="56"/>
        <v>10000</v>
      </c>
      <c r="X106" s="44"/>
    </row>
    <row r="107" spans="1:27" ht="21" customHeight="1">
      <c r="A107" s="151" t="s">
        <v>104</v>
      </c>
      <c r="B107" s="125">
        <v>300</v>
      </c>
      <c r="C107" s="110" t="s">
        <v>28</v>
      </c>
      <c r="D107" s="111" t="s">
        <v>28</v>
      </c>
      <c r="E107" s="30" t="s">
        <v>52</v>
      </c>
      <c r="F107" s="10" t="s">
        <v>9</v>
      </c>
      <c r="G107" s="11"/>
      <c r="H107" s="11"/>
      <c r="I107" s="82">
        <v>10000</v>
      </c>
      <c r="J107" s="136"/>
      <c r="K107" s="136"/>
      <c r="L107" s="136"/>
      <c r="M107" s="136"/>
      <c r="N107" s="136"/>
      <c r="O107" s="136"/>
      <c r="P107" s="136"/>
      <c r="Q107" s="136"/>
      <c r="R107" s="136"/>
      <c r="S107" s="136"/>
      <c r="T107" s="136"/>
      <c r="U107" s="136"/>
      <c r="V107" s="137">
        <v>10000</v>
      </c>
      <c r="W107" s="137">
        <v>10000</v>
      </c>
      <c r="X107" s="44"/>
    </row>
    <row r="108" spans="1:27" ht="21.75">
      <c r="A108" s="271" t="s">
        <v>31</v>
      </c>
      <c r="B108" s="166">
        <v>300</v>
      </c>
      <c r="C108" s="107" t="s">
        <v>30</v>
      </c>
      <c r="D108" s="32"/>
      <c r="E108" s="5"/>
      <c r="F108" s="5"/>
      <c r="G108" s="31"/>
      <c r="H108" s="31"/>
      <c r="I108" s="6">
        <f>I109</f>
        <v>30000</v>
      </c>
      <c r="J108" s="6">
        <f t="shared" ref="J108:W112" si="57">J109</f>
        <v>0</v>
      </c>
      <c r="K108" s="6">
        <f t="shared" si="57"/>
        <v>0</v>
      </c>
      <c r="L108" s="6">
        <f t="shared" si="57"/>
        <v>0</v>
      </c>
      <c r="M108" s="6">
        <f t="shared" si="57"/>
        <v>0</v>
      </c>
      <c r="N108" s="6">
        <f t="shared" si="57"/>
        <v>0</v>
      </c>
      <c r="O108" s="6">
        <f t="shared" si="57"/>
        <v>0</v>
      </c>
      <c r="P108" s="6">
        <f t="shared" si="57"/>
        <v>0</v>
      </c>
      <c r="Q108" s="6">
        <f t="shared" si="57"/>
        <v>0</v>
      </c>
      <c r="R108" s="6">
        <f t="shared" si="57"/>
        <v>0</v>
      </c>
      <c r="S108" s="6">
        <f t="shared" si="57"/>
        <v>0</v>
      </c>
      <c r="T108" s="6">
        <f t="shared" si="57"/>
        <v>0</v>
      </c>
      <c r="U108" s="6">
        <f t="shared" si="57"/>
        <v>0</v>
      </c>
      <c r="V108" s="6">
        <f t="shared" si="57"/>
        <v>30000</v>
      </c>
      <c r="W108" s="6">
        <f t="shared" si="57"/>
        <v>30000</v>
      </c>
      <c r="X108" s="44"/>
    </row>
    <row r="109" spans="1:27" ht="11.25" customHeight="1">
      <c r="A109" s="86" t="s">
        <v>32</v>
      </c>
      <c r="B109" s="125">
        <v>300</v>
      </c>
      <c r="C109" s="110" t="s">
        <v>30</v>
      </c>
      <c r="D109" s="111" t="s">
        <v>7</v>
      </c>
      <c r="E109" s="10"/>
      <c r="F109" s="10"/>
      <c r="G109" s="11"/>
      <c r="H109" s="11"/>
      <c r="I109" s="82">
        <f>I110</f>
        <v>30000</v>
      </c>
      <c r="J109" s="82">
        <f t="shared" si="57"/>
        <v>0</v>
      </c>
      <c r="K109" s="82">
        <f t="shared" si="57"/>
        <v>0</v>
      </c>
      <c r="L109" s="82">
        <f t="shared" si="57"/>
        <v>0</v>
      </c>
      <c r="M109" s="82">
        <f t="shared" si="57"/>
        <v>0</v>
      </c>
      <c r="N109" s="82">
        <f t="shared" si="57"/>
        <v>0</v>
      </c>
      <c r="O109" s="82">
        <f t="shared" si="57"/>
        <v>0</v>
      </c>
      <c r="P109" s="82">
        <f t="shared" si="57"/>
        <v>0</v>
      </c>
      <c r="Q109" s="82">
        <f t="shared" si="57"/>
        <v>0</v>
      </c>
      <c r="R109" s="82">
        <f t="shared" si="57"/>
        <v>0</v>
      </c>
      <c r="S109" s="82">
        <f t="shared" si="57"/>
        <v>0</v>
      </c>
      <c r="T109" s="82">
        <f t="shared" si="57"/>
        <v>0</v>
      </c>
      <c r="U109" s="82">
        <f t="shared" si="57"/>
        <v>0</v>
      </c>
      <c r="V109" s="82">
        <f t="shared" si="57"/>
        <v>30000</v>
      </c>
      <c r="W109" s="82">
        <f t="shared" si="57"/>
        <v>30000</v>
      </c>
      <c r="X109" s="44"/>
    </row>
    <row r="110" spans="1:27" ht="21">
      <c r="A110" s="63" t="s">
        <v>144</v>
      </c>
      <c r="B110" s="125">
        <v>300</v>
      </c>
      <c r="C110" s="118" t="s">
        <v>30</v>
      </c>
      <c r="D110" s="126" t="s">
        <v>7</v>
      </c>
      <c r="E110" s="60" t="s">
        <v>53</v>
      </c>
      <c r="F110" s="64"/>
      <c r="G110" s="54"/>
      <c r="H110" s="54"/>
      <c r="I110" s="55">
        <f>I111</f>
        <v>30000</v>
      </c>
      <c r="J110" s="55">
        <f t="shared" si="57"/>
        <v>0</v>
      </c>
      <c r="K110" s="55">
        <f t="shared" si="57"/>
        <v>0</v>
      </c>
      <c r="L110" s="55">
        <f t="shared" si="57"/>
        <v>0</v>
      </c>
      <c r="M110" s="55">
        <f t="shared" si="57"/>
        <v>0</v>
      </c>
      <c r="N110" s="55">
        <f t="shared" si="57"/>
        <v>0</v>
      </c>
      <c r="O110" s="55">
        <f t="shared" si="57"/>
        <v>0</v>
      </c>
      <c r="P110" s="55">
        <f t="shared" si="57"/>
        <v>0</v>
      </c>
      <c r="Q110" s="55">
        <f t="shared" si="57"/>
        <v>0</v>
      </c>
      <c r="R110" s="55">
        <f t="shared" si="57"/>
        <v>0</v>
      </c>
      <c r="S110" s="55">
        <f t="shared" si="57"/>
        <v>0</v>
      </c>
      <c r="T110" s="55">
        <f t="shared" si="57"/>
        <v>0</v>
      </c>
      <c r="U110" s="55">
        <f t="shared" si="57"/>
        <v>0</v>
      </c>
      <c r="V110" s="55">
        <f t="shared" si="57"/>
        <v>30000</v>
      </c>
      <c r="W110" s="55">
        <f t="shared" si="57"/>
        <v>30000</v>
      </c>
      <c r="X110" s="44"/>
    </row>
    <row r="111" spans="1:27" ht="41.25" customHeight="1">
      <c r="A111" s="98" t="s">
        <v>69</v>
      </c>
      <c r="B111" s="125">
        <v>300</v>
      </c>
      <c r="C111" s="127" t="s">
        <v>30</v>
      </c>
      <c r="D111" s="128" t="s">
        <v>7</v>
      </c>
      <c r="E111" s="56" t="s">
        <v>70</v>
      </c>
      <c r="F111" s="49"/>
      <c r="G111" s="61"/>
      <c r="H111" s="61"/>
      <c r="I111" s="62">
        <f>I112</f>
        <v>30000</v>
      </c>
      <c r="J111" s="62">
        <f t="shared" si="57"/>
        <v>0</v>
      </c>
      <c r="K111" s="62">
        <f t="shared" si="57"/>
        <v>0</v>
      </c>
      <c r="L111" s="62">
        <f t="shared" si="57"/>
        <v>0</v>
      </c>
      <c r="M111" s="62">
        <f t="shared" si="57"/>
        <v>0</v>
      </c>
      <c r="N111" s="62">
        <f t="shared" si="57"/>
        <v>0</v>
      </c>
      <c r="O111" s="62">
        <f t="shared" si="57"/>
        <v>0</v>
      </c>
      <c r="P111" s="62">
        <f t="shared" si="57"/>
        <v>0</v>
      </c>
      <c r="Q111" s="62">
        <f t="shared" si="57"/>
        <v>0</v>
      </c>
      <c r="R111" s="62">
        <f t="shared" si="57"/>
        <v>0</v>
      </c>
      <c r="S111" s="62">
        <f t="shared" si="57"/>
        <v>0</v>
      </c>
      <c r="T111" s="62">
        <f t="shared" si="57"/>
        <v>0</v>
      </c>
      <c r="U111" s="62">
        <f t="shared" si="57"/>
        <v>0</v>
      </c>
      <c r="V111" s="62">
        <f t="shared" si="57"/>
        <v>30000</v>
      </c>
      <c r="W111" s="62">
        <f t="shared" si="57"/>
        <v>30000</v>
      </c>
      <c r="X111" s="44"/>
    </row>
    <row r="112" spans="1:27" ht="31.5">
      <c r="A112" s="98" t="s">
        <v>145</v>
      </c>
      <c r="B112" s="125">
        <v>300</v>
      </c>
      <c r="C112" s="127" t="s">
        <v>30</v>
      </c>
      <c r="D112" s="128" t="s">
        <v>7</v>
      </c>
      <c r="E112" s="56" t="s">
        <v>54</v>
      </c>
      <c r="F112" s="57"/>
      <c r="G112" s="58"/>
      <c r="H112" s="58"/>
      <c r="I112" s="59">
        <f>I113</f>
        <v>30000</v>
      </c>
      <c r="J112" s="59">
        <f t="shared" si="57"/>
        <v>0</v>
      </c>
      <c r="K112" s="59">
        <f t="shared" si="57"/>
        <v>0</v>
      </c>
      <c r="L112" s="59">
        <f t="shared" si="57"/>
        <v>0</v>
      </c>
      <c r="M112" s="59">
        <f t="shared" si="57"/>
        <v>0</v>
      </c>
      <c r="N112" s="59">
        <f t="shared" si="57"/>
        <v>0</v>
      </c>
      <c r="O112" s="59">
        <f t="shared" si="57"/>
        <v>0</v>
      </c>
      <c r="P112" s="59">
        <f t="shared" si="57"/>
        <v>0</v>
      </c>
      <c r="Q112" s="59">
        <f t="shared" si="57"/>
        <v>0</v>
      </c>
      <c r="R112" s="59">
        <f t="shared" si="57"/>
        <v>0</v>
      </c>
      <c r="S112" s="59">
        <f t="shared" si="57"/>
        <v>0</v>
      </c>
      <c r="T112" s="59">
        <f t="shared" si="57"/>
        <v>0</v>
      </c>
      <c r="U112" s="59">
        <f t="shared" si="57"/>
        <v>0</v>
      </c>
      <c r="V112" s="59">
        <f t="shared" si="57"/>
        <v>30000</v>
      </c>
      <c r="W112" s="59">
        <f t="shared" si="57"/>
        <v>30000</v>
      </c>
      <c r="X112" s="44"/>
    </row>
    <row r="113" spans="1:24" ht="18.75">
      <c r="A113" s="151" t="s">
        <v>104</v>
      </c>
      <c r="B113" s="125">
        <v>300</v>
      </c>
      <c r="C113" s="118" t="s">
        <v>30</v>
      </c>
      <c r="D113" s="126" t="s">
        <v>7</v>
      </c>
      <c r="E113" s="45" t="s">
        <v>54</v>
      </c>
      <c r="F113" s="10" t="s">
        <v>9</v>
      </c>
      <c r="G113" s="27"/>
      <c r="H113" s="27"/>
      <c r="I113" s="28">
        <v>30000</v>
      </c>
      <c r="J113" s="136"/>
      <c r="K113" s="136"/>
      <c r="L113" s="136"/>
      <c r="M113" s="136"/>
      <c r="N113" s="136"/>
      <c r="O113" s="136"/>
      <c r="P113" s="136"/>
      <c r="Q113" s="136"/>
      <c r="R113" s="136"/>
      <c r="S113" s="136"/>
      <c r="T113" s="136"/>
      <c r="U113" s="136"/>
      <c r="V113" s="137">
        <v>30000</v>
      </c>
      <c r="W113" s="137">
        <v>30000</v>
      </c>
      <c r="X113" s="44"/>
    </row>
    <row r="114" spans="1:24" ht="18.75" customHeight="1">
      <c r="A114" s="270" t="s">
        <v>159</v>
      </c>
      <c r="B114" s="214">
        <v>300</v>
      </c>
      <c r="C114" s="215" t="s">
        <v>10</v>
      </c>
      <c r="D114" s="216" t="s">
        <v>7</v>
      </c>
      <c r="E114" s="217"/>
      <c r="F114" s="218"/>
      <c r="G114" s="219"/>
      <c r="H114" s="219"/>
      <c r="I114" s="220">
        <f>I115</f>
        <v>24000</v>
      </c>
      <c r="J114" s="220">
        <f t="shared" ref="J114:W114" si="58">J115</f>
        <v>0</v>
      </c>
      <c r="K114" s="220">
        <f t="shared" si="58"/>
        <v>0</v>
      </c>
      <c r="L114" s="220">
        <f t="shared" si="58"/>
        <v>0</v>
      </c>
      <c r="M114" s="220">
        <f t="shared" si="58"/>
        <v>0</v>
      </c>
      <c r="N114" s="220">
        <f t="shared" si="58"/>
        <v>0</v>
      </c>
      <c r="O114" s="220">
        <f t="shared" si="58"/>
        <v>0</v>
      </c>
      <c r="P114" s="220">
        <f t="shared" si="58"/>
        <v>0</v>
      </c>
      <c r="Q114" s="220">
        <f t="shared" si="58"/>
        <v>0</v>
      </c>
      <c r="R114" s="220">
        <f t="shared" si="58"/>
        <v>0</v>
      </c>
      <c r="S114" s="220">
        <f t="shared" si="58"/>
        <v>0</v>
      </c>
      <c r="T114" s="220">
        <f t="shared" si="58"/>
        <v>0</v>
      </c>
      <c r="U114" s="220">
        <f t="shared" si="58"/>
        <v>0</v>
      </c>
      <c r="V114" s="220">
        <f t="shared" si="58"/>
        <v>24000</v>
      </c>
      <c r="W114" s="220">
        <f t="shared" si="58"/>
        <v>24000</v>
      </c>
      <c r="X114" s="44"/>
    </row>
    <row r="115" spans="1:24" ht="30" customHeight="1">
      <c r="A115" s="98" t="s">
        <v>147</v>
      </c>
      <c r="B115" s="125">
        <v>300</v>
      </c>
      <c r="C115" s="110" t="s">
        <v>10</v>
      </c>
      <c r="D115" s="108" t="s">
        <v>7</v>
      </c>
      <c r="E115" s="10" t="s">
        <v>55</v>
      </c>
      <c r="F115" s="10"/>
      <c r="G115" s="11"/>
      <c r="H115" s="11"/>
      <c r="I115" s="82">
        <f>I118</f>
        <v>24000</v>
      </c>
      <c r="J115" s="82">
        <f t="shared" ref="J115:W115" si="59">J118</f>
        <v>0</v>
      </c>
      <c r="K115" s="82">
        <f t="shared" si="59"/>
        <v>0</v>
      </c>
      <c r="L115" s="82">
        <f t="shared" si="59"/>
        <v>0</v>
      </c>
      <c r="M115" s="82">
        <f t="shared" si="59"/>
        <v>0</v>
      </c>
      <c r="N115" s="82">
        <f t="shared" si="59"/>
        <v>0</v>
      </c>
      <c r="O115" s="82">
        <f t="shared" si="59"/>
        <v>0</v>
      </c>
      <c r="P115" s="82">
        <f t="shared" si="59"/>
        <v>0</v>
      </c>
      <c r="Q115" s="82">
        <f t="shared" si="59"/>
        <v>0</v>
      </c>
      <c r="R115" s="82">
        <f t="shared" si="59"/>
        <v>0</v>
      </c>
      <c r="S115" s="82">
        <f t="shared" si="59"/>
        <v>0</v>
      </c>
      <c r="T115" s="82">
        <f t="shared" si="59"/>
        <v>0</v>
      </c>
      <c r="U115" s="82">
        <f t="shared" si="59"/>
        <v>0</v>
      </c>
      <c r="V115" s="82">
        <f t="shared" si="59"/>
        <v>24000</v>
      </c>
      <c r="W115" s="82">
        <f t="shared" si="59"/>
        <v>24000</v>
      </c>
      <c r="X115" s="44"/>
    </row>
    <row r="116" spans="1:24" ht="93.75" customHeight="1">
      <c r="A116" s="98" t="s">
        <v>71</v>
      </c>
      <c r="B116" s="125">
        <v>300</v>
      </c>
      <c r="C116" s="112" t="s">
        <v>10</v>
      </c>
      <c r="D116" s="129" t="s">
        <v>7</v>
      </c>
      <c r="E116" s="33" t="s">
        <v>72</v>
      </c>
      <c r="F116" s="10"/>
      <c r="G116" s="11"/>
      <c r="H116" s="11"/>
      <c r="I116" s="82">
        <f>I117</f>
        <v>24000</v>
      </c>
      <c r="J116" s="82">
        <f t="shared" ref="J116:W116" si="60">J117</f>
        <v>0</v>
      </c>
      <c r="K116" s="82">
        <f t="shared" si="60"/>
        <v>0</v>
      </c>
      <c r="L116" s="82">
        <f t="shared" si="60"/>
        <v>0</v>
      </c>
      <c r="M116" s="82">
        <f t="shared" si="60"/>
        <v>0</v>
      </c>
      <c r="N116" s="82">
        <f t="shared" si="60"/>
        <v>0</v>
      </c>
      <c r="O116" s="82">
        <f t="shared" si="60"/>
        <v>0</v>
      </c>
      <c r="P116" s="82">
        <f t="shared" si="60"/>
        <v>0</v>
      </c>
      <c r="Q116" s="82">
        <f t="shared" si="60"/>
        <v>0</v>
      </c>
      <c r="R116" s="82">
        <f t="shared" si="60"/>
        <v>0</v>
      </c>
      <c r="S116" s="82">
        <f t="shared" si="60"/>
        <v>0</v>
      </c>
      <c r="T116" s="82">
        <f t="shared" si="60"/>
        <v>0</v>
      </c>
      <c r="U116" s="82">
        <f t="shared" si="60"/>
        <v>0</v>
      </c>
      <c r="V116" s="82">
        <f t="shared" si="60"/>
        <v>24000</v>
      </c>
      <c r="W116" s="82">
        <f t="shared" si="60"/>
        <v>24000</v>
      </c>
      <c r="X116" s="44"/>
    </row>
    <row r="117" spans="1:24" ht="30" customHeight="1">
      <c r="A117" s="99" t="s">
        <v>148</v>
      </c>
      <c r="B117" s="125">
        <v>300</v>
      </c>
      <c r="C117" s="112" t="s">
        <v>10</v>
      </c>
      <c r="D117" s="129" t="s">
        <v>7</v>
      </c>
      <c r="E117" s="33" t="s">
        <v>56</v>
      </c>
      <c r="F117" s="10"/>
      <c r="G117" s="11"/>
      <c r="H117" s="11"/>
      <c r="I117" s="82">
        <f>I118</f>
        <v>24000</v>
      </c>
      <c r="J117" s="82">
        <f t="shared" ref="J117:W117" si="61">J118</f>
        <v>0</v>
      </c>
      <c r="K117" s="82">
        <f t="shared" si="61"/>
        <v>0</v>
      </c>
      <c r="L117" s="82">
        <f t="shared" si="61"/>
        <v>0</v>
      </c>
      <c r="M117" s="82">
        <f t="shared" si="61"/>
        <v>0</v>
      </c>
      <c r="N117" s="82">
        <f t="shared" si="61"/>
        <v>0</v>
      </c>
      <c r="O117" s="82">
        <f t="shared" si="61"/>
        <v>0</v>
      </c>
      <c r="P117" s="82">
        <f t="shared" si="61"/>
        <v>0</v>
      </c>
      <c r="Q117" s="82">
        <f t="shared" si="61"/>
        <v>0</v>
      </c>
      <c r="R117" s="82">
        <f t="shared" si="61"/>
        <v>0</v>
      </c>
      <c r="S117" s="82">
        <f t="shared" si="61"/>
        <v>0</v>
      </c>
      <c r="T117" s="82">
        <f t="shared" si="61"/>
        <v>0</v>
      </c>
      <c r="U117" s="82">
        <f t="shared" si="61"/>
        <v>0</v>
      </c>
      <c r="V117" s="82">
        <f t="shared" si="61"/>
        <v>24000</v>
      </c>
      <c r="W117" s="82">
        <f t="shared" si="61"/>
        <v>24000</v>
      </c>
      <c r="X117" s="44"/>
    </row>
    <row r="118" spans="1:24" ht="18.75" customHeight="1">
      <c r="A118" s="151" t="s">
        <v>104</v>
      </c>
      <c r="B118" s="125">
        <v>300</v>
      </c>
      <c r="C118" s="191" t="s">
        <v>10</v>
      </c>
      <c r="D118" s="192" t="s">
        <v>7</v>
      </c>
      <c r="E118" s="193" t="s">
        <v>56</v>
      </c>
      <c r="F118" s="194" t="s">
        <v>9</v>
      </c>
      <c r="G118" s="195"/>
      <c r="H118" s="195"/>
      <c r="I118" s="196">
        <v>24000</v>
      </c>
      <c r="J118" s="197"/>
      <c r="K118" s="197"/>
      <c r="L118" s="197"/>
      <c r="M118" s="197"/>
      <c r="N118" s="197"/>
      <c r="O118" s="197"/>
      <c r="P118" s="197"/>
      <c r="Q118" s="197"/>
      <c r="R118" s="197"/>
      <c r="S118" s="197"/>
      <c r="T118" s="197"/>
      <c r="U118" s="197"/>
      <c r="V118" s="137">
        <v>24000</v>
      </c>
      <c r="W118" s="137">
        <v>24000</v>
      </c>
      <c r="X118" s="44"/>
    </row>
  </sheetData>
  <sheetProtection selectLockedCells="1" selectUnlockedCells="1"/>
  <mergeCells count="3">
    <mergeCell ref="A2:P2"/>
    <mergeCell ref="E1:W1"/>
    <mergeCell ref="A3:W3"/>
  </mergeCells>
  <pageMargins left="0.75" right="0.75" top="1" bottom="1" header="0.51180555555555551" footer="0.51180555555555551"/>
  <pageSetup paperSize="9" firstPageNumber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F8"/>
  <sheetViews>
    <sheetView showGridLines="0" workbookViewId="0"/>
  </sheetViews>
  <sheetFormatPr defaultRowHeight="12.7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>
      <c r="B1" s="35" t="s">
        <v>33</v>
      </c>
      <c r="C1" s="35"/>
      <c r="D1" s="36"/>
      <c r="E1" s="36"/>
      <c r="F1" s="36"/>
    </row>
    <row r="2" spans="2:6">
      <c r="B2" s="35" t="s">
        <v>34</v>
      </c>
      <c r="C2" s="35"/>
      <c r="D2" s="36"/>
      <c r="E2" s="36"/>
      <c r="F2" s="36"/>
    </row>
    <row r="3" spans="2:6">
      <c r="B3" s="37"/>
      <c r="C3" s="37"/>
      <c r="D3" s="38"/>
      <c r="E3" s="38"/>
      <c r="F3" s="38"/>
    </row>
    <row r="4" spans="2:6" ht="51">
      <c r="B4" s="37" t="s">
        <v>35</v>
      </c>
      <c r="C4" s="37"/>
      <c r="D4" s="38"/>
      <c r="E4" s="38"/>
      <c r="F4" s="38"/>
    </row>
    <row r="5" spans="2:6">
      <c r="B5" s="37"/>
      <c r="C5" s="37"/>
      <c r="D5" s="38"/>
      <c r="E5" s="38"/>
      <c r="F5" s="38"/>
    </row>
    <row r="6" spans="2:6" ht="25.5">
      <c r="B6" s="35" t="s">
        <v>36</v>
      </c>
      <c r="C6" s="35"/>
      <c r="D6" s="36"/>
      <c r="E6" s="36" t="s">
        <v>37</v>
      </c>
      <c r="F6" s="36" t="s">
        <v>38</v>
      </c>
    </row>
    <row r="7" spans="2:6">
      <c r="B7" s="37"/>
      <c r="C7" s="37"/>
      <c r="D7" s="38"/>
      <c r="E7" s="38"/>
      <c r="F7" s="38"/>
    </row>
    <row r="8" spans="2:6" ht="38.25">
      <c r="B8" s="39" t="s">
        <v>39</v>
      </c>
      <c r="C8" s="40"/>
      <c r="D8" s="41"/>
      <c r="E8" s="41">
        <v>1</v>
      </c>
      <c r="F8" s="42" t="s">
        <v>40</v>
      </c>
    </row>
  </sheetData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Лист1-ведом.струк.</vt:lpstr>
      <vt:lpstr>Отчет о совместимости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Поддорье</dc:creator>
  <cp:lastModifiedBy>Петров Алексей Александрович</cp:lastModifiedBy>
  <cp:lastPrinted>2017-11-14T06:14:55Z</cp:lastPrinted>
  <dcterms:created xsi:type="dcterms:W3CDTF">2014-09-05T05:15:19Z</dcterms:created>
  <dcterms:modified xsi:type="dcterms:W3CDTF">2018-02-12T08:35:00Z</dcterms:modified>
</cp:coreProperties>
</file>