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1020" windowWidth="16380" windowHeight="7170"/>
  </bookViews>
  <sheets>
    <sheet name="Лист1-ведом.струк." sheetId="1" r:id="rId1"/>
    <sheet name="Отчет о совместимости" sheetId="2" r:id="rId2"/>
  </sheets>
  <calcPr calcId="145621"/>
</workbook>
</file>

<file path=xl/calcChain.xml><?xml version="1.0" encoding="utf-8"?>
<calcChain xmlns="http://schemas.openxmlformats.org/spreadsheetml/2006/main">
  <c r="I84" i="1"/>
  <c r="J84"/>
  <c r="K84"/>
  <c r="L84"/>
  <c r="M84"/>
  <c r="N84"/>
  <c r="O84"/>
  <c r="P84"/>
  <c r="Q84"/>
  <c r="R84"/>
  <c r="S84"/>
  <c r="T84"/>
  <c r="U84"/>
  <c r="V84"/>
  <c r="I85"/>
  <c r="J85"/>
  <c r="K85"/>
  <c r="L85"/>
  <c r="M85"/>
  <c r="N85"/>
  <c r="O85"/>
  <c r="P85"/>
  <c r="Q85"/>
  <c r="R85"/>
  <c r="S85"/>
  <c r="T85"/>
  <c r="U85"/>
  <c r="V85"/>
  <c r="H84"/>
  <c r="H85"/>
  <c r="V86"/>
  <c r="U86"/>
  <c r="J86"/>
  <c r="I86"/>
  <c r="H86"/>
  <c r="I114"/>
  <c r="J114"/>
  <c r="K114"/>
  <c r="L114"/>
  <c r="M114"/>
  <c r="N114"/>
  <c r="O114"/>
  <c r="P114"/>
  <c r="Q114"/>
  <c r="R114"/>
  <c r="S114"/>
  <c r="T114"/>
  <c r="U114"/>
  <c r="V114"/>
  <c r="H114"/>
  <c r="L90"/>
  <c r="N90"/>
  <c r="P90"/>
  <c r="R90"/>
  <c r="T90"/>
  <c r="V90"/>
  <c r="K91"/>
  <c r="K90"/>
  <c r="L91"/>
  <c r="M91"/>
  <c r="M90"/>
  <c r="N91"/>
  <c r="O91"/>
  <c r="O90"/>
  <c r="P91"/>
  <c r="Q91"/>
  <c r="Q90"/>
  <c r="R91"/>
  <c r="S91"/>
  <c r="S90"/>
  <c r="T91"/>
  <c r="U91"/>
  <c r="U90"/>
  <c r="V91"/>
  <c r="H91"/>
  <c r="H90"/>
  <c r="V9"/>
  <c r="V8"/>
  <c r="U10"/>
  <c r="V10"/>
  <c r="H10"/>
  <c r="H9"/>
  <c r="H8"/>
  <c r="I55"/>
  <c r="J55"/>
  <c r="K55"/>
  <c r="L55"/>
  <c r="M55"/>
  <c r="N55"/>
  <c r="O55"/>
  <c r="P55"/>
  <c r="Q55"/>
  <c r="R55"/>
  <c r="S55"/>
  <c r="T55"/>
  <c r="U55"/>
  <c r="V55"/>
  <c r="H41"/>
  <c r="I25"/>
  <c r="I24"/>
  <c r="I23"/>
  <c r="I22"/>
  <c r="I21"/>
  <c r="J25"/>
  <c r="J24"/>
  <c r="J23"/>
  <c r="J22"/>
  <c r="J21"/>
  <c r="K25"/>
  <c r="K24"/>
  <c r="K23"/>
  <c r="K22"/>
  <c r="K21"/>
  <c r="L25"/>
  <c r="L24"/>
  <c r="L23"/>
  <c r="L22"/>
  <c r="L21"/>
  <c r="M25"/>
  <c r="M24"/>
  <c r="M23"/>
  <c r="M22"/>
  <c r="M21"/>
  <c r="N25"/>
  <c r="N24"/>
  <c r="N23"/>
  <c r="N22"/>
  <c r="N21"/>
  <c r="O25"/>
  <c r="O24"/>
  <c r="O23"/>
  <c r="O22"/>
  <c r="O21"/>
  <c r="P25"/>
  <c r="P24"/>
  <c r="P23"/>
  <c r="P22"/>
  <c r="P21"/>
  <c r="Q25"/>
  <c r="Q24"/>
  <c r="Q23"/>
  <c r="Q22"/>
  <c r="Q21"/>
  <c r="R25"/>
  <c r="R24"/>
  <c r="R23"/>
  <c r="R22"/>
  <c r="R21"/>
  <c r="S25"/>
  <c r="S24"/>
  <c r="S23"/>
  <c r="S22"/>
  <c r="S21"/>
  <c r="T25"/>
  <c r="T24"/>
  <c r="T23"/>
  <c r="T22"/>
  <c r="T21"/>
  <c r="U25"/>
  <c r="U24"/>
  <c r="U23"/>
  <c r="U22"/>
  <c r="U21"/>
  <c r="V25"/>
  <c r="V24"/>
  <c r="V23"/>
  <c r="V22"/>
  <c r="V21"/>
  <c r="V88"/>
  <c r="U88"/>
  <c r="T88"/>
  <c r="S88"/>
  <c r="R88"/>
  <c r="Q88"/>
  <c r="P88"/>
  <c r="O88"/>
  <c r="N88"/>
  <c r="M88"/>
  <c r="L88"/>
  <c r="K88"/>
  <c r="J88"/>
  <c r="I88"/>
  <c r="H88"/>
  <c r="I100"/>
  <c r="I99"/>
  <c r="J100"/>
  <c r="J99"/>
  <c r="K100"/>
  <c r="K99"/>
  <c r="L100"/>
  <c r="L99"/>
  <c r="M100"/>
  <c r="M99"/>
  <c r="N100"/>
  <c r="N99"/>
  <c r="O100"/>
  <c r="O99"/>
  <c r="P100"/>
  <c r="P99"/>
  <c r="Q100"/>
  <c r="Q99"/>
  <c r="R100"/>
  <c r="R99"/>
  <c r="S100"/>
  <c r="S99"/>
  <c r="T100"/>
  <c r="T99"/>
  <c r="U100"/>
  <c r="U99"/>
  <c r="V100"/>
  <c r="V99"/>
  <c r="H100"/>
  <c r="H99"/>
  <c r="I32"/>
  <c r="I31"/>
  <c r="I30"/>
  <c r="I29"/>
  <c r="I28"/>
  <c r="J32"/>
  <c r="J31"/>
  <c r="J30"/>
  <c r="J29"/>
  <c r="J28"/>
  <c r="K32"/>
  <c r="K31"/>
  <c r="K30"/>
  <c r="K29"/>
  <c r="K28"/>
  <c r="L32"/>
  <c r="M32"/>
  <c r="M31"/>
  <c r="N32"/>
  <c r="N31"/>
  <c r="O32"/>
  <c r="O31"/>
  <c r="P32"/>
  <c r="P31"/>
  <c r="Q32"/>
  <c r="Q31"/>
  <c r="Q30"/>
  <c r="Q29"/>
  <c r="Q28"/>
  <c r="R32"/>
  <c r="R31"/>
  <c r="S32"/>
  <c r="S31"/>
  <c r="S30"/>
  <c r="S29"/>
  <c r="S28"/>
  <c r="T32"/>
  <c r="T31"/>
  <c r="U32"/>
  <c r="U31"/>
  <c r="V32"/>
  <c r="V31"/>
  <c r="H32"/>
  <c r="H31"/>
  <c r="H30"/>
  <c r="H29"/>
  <c r="I35"/>
  <c r="J35"/>
  <c r="K35"/>
  <c r="L35"/>
  <c r="M35"/>
  <c r="N35"/>
  <c r="O35"/>
  <c r="P35"/>
  <c r="Q35"/>
  <c r="R35"/>
  <c r="S35"/>
  <c r="T35"/>
  <c r="U35"/>
  <c r="V35"/>
  <c r="H35"/>
  <c r="I37"/>
  <c r="J37"/>
  <c r="K37"/>
  <c r="L37"/>
  <c r="M37"/>
  <c r="N37"/>
  <c r="O37"/>
  <c r="P37"/>
  <c r="Q37"/>
  <c r="R37"/>
  <c r="S37"/>
  <c r="T37"/>
  <c r="U37"/>
  <c r="V37"/>
  <c r="H37"/>
  <c r="H25"/>
  <c r="H24"/>
  <c r="H23"/>
  <c r="H22"/>
  <c r="H21"/>
  <c r="V39"/>
  <c r="U39"/>
  <c r="T39"/>
  <c r="T34"/>
  <c r="T30"/>
  <c r="T29"/>
  <c r="T28"/>
  <c r="S39"/>
  <c r="R39"/>
  <c r="Q39"/>
  <c r="P39"/>
  <c r="P34"/>
  <c r="P30"/>
  <c r="P29"/>
  <c r="P28"/>
  <c r="O39"/>
  <c r="N39"/>
  <c r="M39"/>
  <c r="L39"/>
  <c r="L34"/>
  <c r="L30"/>
  <c r="L29"/>
  <c r="L28"/>
  <c r="K39"/>
  <c r="J39"/>
  <c r="I39"/>
  <c r="H39"/>
  <c r="V19"/>
  <c r="V18"/>
  <c r="V17"/>
  <c r="V12"/>
  <c r="V7"/>
  <c r="U19"/>
  <c r="U18"/>
  <c r="U17"/>
  <c r="U12"/>
  <c r="U7"/>
  <c r="T19"/>
  <c r="T18"/>
  <c r="T17"/>
  <c r="T12"/>
  <c r="T11"/>
  <c r="S19"/>
  <c r="S18"/>
  <c r="S17"/>
  <c r="S12"/>
  <c r="S11"/>
  <c r="R19"/>
  <c r="R18"/>
  <c r="R17"/>
  <c r="R12"/>
  <c r="R11"/>
  <c r="Q19"/>
  <c r="Q18"/>
  <c r="Q17"/>
  <c r="Q12"/>
  <c r="Q11"/>
  <c r="P19"/>
  <c r="P18"/>
  <c r="P17"/>
  <c r="P12"/>
  <c r="P11"/>
  <c r="O19"/>
  <c r="O18"/>
  <c r="O17"/>
  <c r="O12"/>
  <c r="O11"/>
  <c r="N19"/>
  <c r="N18"/>
  <c r="N17"/>
  <c r="N12"/>
  <c r="N11"/>
  <c r="M19"/>
  <c r="M18"/>
  <c r="M17"/>
  <c r="M12"/>
  <c r="M11"/>
  <c r="L19"/>
  <c r="L18"/>
  <c r="L17"/>
  <c r="L12"/>
  <c r="L11"/>
  <c r="K19"/>
  <c r="K18"/>
  <c r="K17"/>
  <c r="K12"/>
  <c r="K11"/>
  <c r="J19"/>
  <c r="J18"/>
  <c r="J17"/>
  <c r="J12"/>
  <c r="J11"/>
  <c r="I19"/>
  <c r="I18"/>
  <c r="I17"/>
  <c r="I12"/>
  <c r="I11"/>
  <c r="H19"/>
  <c r="H18"/>
  <c r="H17"/>
  <c r="V117"/>
  <c r="V116"/>
  <c r="U117"/>
  <c r="U116"/>
  <c r="T117"/>
  <c r="T116"/>
  <c r="S117"/>
  <c r="S116"/>
  <c r="R117"/>
  <c r="R116"/>
  <c r="Q117"/>
  <c r="Q116"/>
  <c r="P117"/>
  <c r="P116"/>
  <c r="O117"/>
  <c r="O116"/>
  <c r="N117"/>
  <c r="N116"/>
  <c r="M117"/>
  <c r="M116"/>
  <c r="L117"/>
  <c r="L116"/>
  <c r="K117"/>
  <c r="K116"/>
  <c r="J117"/>
  <c r="J116"/>
  <c r="I117"/>
  <c r="I116"/>
  <c r="H117"/>
  <c r="H116"/>
  <c r="V115"/>
  <c r="U115"/>
  <c r="T115"/>
  <c r="S115"/>
  <c r="R115"/>
  <c r="Q115"/>
  <c r="P115"/>
  <c r="O115"/>
  <c r="N115"/>
  <c r="M115"/>
  <c r="L115"/>
  <c r="K115"/>
  <c r="J115"/>
  <c r="I115"/>
  <c r="H115"/>
  <c r="V112"/>
  <c r="V111"/>
  <c r="V110"/>
  <c r="V109"/>
  <c r="V108"/>
  <c r="U112"/>
  <c r="U111"/>
  <c r="U110"/>
  <c r="U109"/>
  <c r="U108"/>
  <c r="T112"/>
  <c r="T111"/>
  <c r="T110"/>
  <c r="T109"/>
  <c r="T108"/>
  <c r="S112"/>
  <c r="S111"/>
  <c r="S110"/>
  <c r="S109"/>
  <c r="S108"/>
  <c r="R112"/>
  <c r="R111"/>
  <c r="R110"/>
  <c r="R109"/>
  <c r="R108"/>
  <c r="Q112"/>
  <c r="Q111"/>
  <c r="Q110"/>
  <c r="Q109"/>
  <c r="Q108"/>
  <c r="P112"/>
  <c r="P111"/>
  <c r="P110"/>
  <c r="P109"/>
  <c r="P108"/>
  <c r="O112"/>
  <c r="O111"/>
  <c r="O110"/>
  <c r="O109"/>
  <c r="O108"/>
  <c r="N112"/>
  <c r="N111"/>
  <c r="N110"/>
  <c r="N109"/>
  <c r="N108"/>
  <c r="M112"/>
  <c r="M111"/>
  <c r="M110"/>
  <c r="M109"/>
  <c r="M108"/>
  <c r="L112"/>
  <c r="L111"/>
  <c r="L110"/>
  <c r="L109"/>
  <c r="L108"/>
  <c r="K112"/>
  <c r="K111"/>
  <c r="K110"/>
  <c r="K109"/>
  <c r="K108"/>
  <c r="J112"/>
  <c r="J111"/>
  <c r="J110"/>
  <c r="J109"/>
  <c r="J108"/>
  <c r="I112"/>
  <c r="I111"/>
  <c r="I110"/>
  <c r="I109"/>
  <c r="I108"/>
  <c r="H112"/>
  <c r="H111"/>
  <c r="H110"/>
  <c r="H109"/>
  <c r="H108"/>
  <c r="V106"/>
  <c r="V105"/>
  <c r="V104"/>
  <c r="V103"/>
  <c r="V102"/>
  <c r="U106"/>
  <c r="U105"/>
  <c r="U104"/>
  <c r="U103"/>
  <c r="U102"/>
  <c r="T106"/>
  <c r="T105"/>
  <c r="T104"/>
  <c r="T103"/>
  <c r="T102"/>
  <c r="S106"/>
  <c r="S105"/>
  <c r="S104"/>
  <c r="S103"/>
  <c r="S102"/>
  <c r="R106"/>
  <c r="R105"/>
  <c r="R104"/>
  <c r="R103"/>
  <c r="R102"/>
  <c r="Q106"/>
  <c r="Q105"/>
  <c r="Q104"/>
  <c r="Q103"/>
  <c r="Q102"/>
  <c r="P106"/>
  <c r="P105"/>
  <c r="P104"/>
  <c r="P103"/>
  <c r="P102"/>
  <c r="O106"/>
  <c r="O105"/>
  <c r="O104"/>
  <c r="O103"/>
  <c r="O102"/>
  <c r="N106"/>
  <c r="N105"/>
  <c r="N104"/>
  <c r="N103"/>
  <c r="N102"/>
  <c r="M106"/>
  <c r="M105"/>
  <c r="M104"/>
  <c r="M103"/>
  <c r="M102"/>
  <c r="L106"/>
  <c r="L105"/>
  <c r="L104"/>
  <c r="L103"/>
  <c r="L102"/>
  <c r="K106"/>
  <c r="K105"/>
  <c r="K104"/>
  <c r="K103"/>
  <c r="K102"/>
  <c r="J106"/>
  <c r="J105"/>
  <c r="J104"/>
  <c r="J103"/>
  <c r="J102"/>
  <c r="I106"/>
  <c r="I105"/>
  <c r="I104"/>
  <c r="I103"/>
  <c r="I102"/>
  <c r="H106"/>
  <c r="H105"/>
  <c r="H104"/>
  <c r="H103"/>
  <c r="H102"/>
  <c r="I94"/>
  <c r="I93"/>
  <c r="I92"/>
  <c r="I91"/>
  <c r="I90"/>
  <c r="J94"/>
  <c r="J93"/>
  <c r="J92"/>
  <c r="J91"/>
  <c r="J90"/>
  <c r="K94"/>
  <c r="K93"/>
  <c r="L94"/>
  <c r="L93"/>
  <c r="M94"/>
  <c r="M93"/>
  <c r="N94"/>
  <c r="N93"/>
  <c r="O94"/>
  <c r="O93"/>
  <c r="P94"/>
  <c r="P93"/>
  <c r="Q94"/>
  <c r="Q93"/>
  <c r="R94"/>
  <c r="R93"/>
  <c r="S94"/>
  <c r="S93"/>
  <c r="T94"/>
  <c r="T93"/>
  <c r="U94"/>
  <c r="U93"/>
  <c r="V94"/>
  <c r="V93"/>
  <c r="I97"/>
  <c r="I96"/>
  <c r="J97"/>
  <c r="J96"/>
  <c r="K97"/>
  <c r="K96"/>
  <c r="L97"/>
  <c r="L96"/>
  <c r="L83"/>
  <c r="L82"/>
  <c r="M97"/>
  <c r="M96"/>
  <c r="N97"/>
  <c r="N96"/>
  <c r="O97"/>
  <c r="O96"/>
  <c r="P97"/>
  <c r="P96"/>
  <c r="Q97"/>
  <c r="Q96"/>
  <c r="R97"/>
  <c r="R96"/>
  <c r="S97"/>
  <c r="S96"/>
  <c r="T97"/>
  <c r="T96"/>
  <c r="U97"/>
  <c r="U96"/>
  <c r="V97"/>
  <c r="V96"/>
  <c r="I74"/>
  <c r="I73"/>
  <c r="J74"/>
  <c r="J73"/>
  <c r="K74"/>
  <c r="K73"/>
  <c r="L74"/>
  <c r="L73"/>
  <c r="M74"/>
  <c r="M73"/>
  <c r="N74"/>
  <c r="N73"/>
  <c r="O74"/>
  <c r="O73"/>
  <c r="P74"/>
  <c r="P73"/>
  <c r="Q74"/>
  <c r="Q73"/>
  <c r="R74"/>
  <c r="R73"/>
  <c r="S74"/>
  <c r="S73"/>
  <c r="T74"/>
  <c r="T73"/>
  <c r="U74"/>
  <c r="U73"/>
  <c r="V74"/>
  <c r="V73"/>
  <c r="V69"/>
  <c r="I77"/>
  <c r="I76"/>
  <c r="J77"/>
  <c r="J76"/>
  <c r="K77"/>
  <c r="K76"/>
  <c r="L77"/>
  <c r="L76"/>
  <c r="L69"/>
  <c r="M77"/>
  <c r="M76"/>
  <c r="N77"/>
  <c r="N76"/>
  <c r="O77"/>
  <c r="O76"/>
  <c r="P77"/>
  <c r="P76"/>
  <c r="Q77"/>
  <c r="Q76"/>
  <c r="R77"/>
  <c r="R76"/>
  <c r="S77"/>
  <c r="S76"/>
  <c r="T77"/>
  <c r="T76"/>
  <c r="T69"/>
  <c r="U77"/>
  <c r="U76"/>
  <c r="V77"/>
  <c r="V76"/>
  <c r="I80"/>
  <c r="I79"/>
  <c r="J80"/>
  <c r="J79"/>
  <c r="K80"/>
  <c r="K79"/>
  <c r="L80"/>
  <c r="L79"/>
  <c r="M80"/>
  <c r="M79"/>
  <c r="N80"/>
  <c r="N79"/>
  <c r="O80"/>
  <c r="O79"/>
  <c r="P80"/>
  <c r="P79"/>
  <c r="Q80"/>
  <c r="Q79"/>
  <c r="R80"/>
  <c r="R79"/>
  <c r="R69"/>
  <c r="S80"/>
  <c r="S79"/>
  <c r="T80"/>
  <c r="T79"/>
  <c r="U80"/>
  <c r="U79"/>
  <c r="V80"/>
  <c r="V79"/>
  <c r="I52"/>
  <c r="I51"/>
  <c r="J52"/>
  <c r="J51"/>
  <c r="K52"/>
  <c r="K51"/>
  <c r="L52"/>
  <c r="L51"/>
  <c r="M52"/>
  <c r="M51"/>
  <c r="N52"/>
  <c r="N51"/>
  <c r="O52"/>
  <c r="O51"/>
  <c r="P52"/>
  <c r="P51"/>
  <c r="Q52"/>
  <c r="Q51"/>
  <c r="R52"/>
  <c r="R51"/>
  <c r="S52"/>
  <c r="S51"/>
  <c r="S50"/>
  <c r="S49"/>
  <c r="S48"/>
  <c r="T52"/>
  <c r="T51"/>
  <c r="U52"/>
  <c r="U51"/>
  <c r="U50"/>
  <c r="U49"/>
  <c r="U48"/>
  <c r="V52"/>
  <c r="V51"/>
  <c r="V50"/>
  <c r="V49"/>
  <c r="V48"/>
  <c r="I57"/>
  <c r="I54"/>
  <c r="I50"/>
  <c r="I49"/>
  <c r="I48"/>
  <c r="J57"/>
  <c r="K57"/>
  <c r="K54"/>
  <c r="L57"/>
  <c r="L54"/>
  <c r="M57"/>
  <c r="N57"/>
  <c r="O57"/>
  <c r="P57"/>
  <c r="Q57"/>
  <c r="R57"/>
  <c r="S57"/>
  <c r="T57"/>
  <c r="T54"/>
  <c r="T50"/>
  <c r="U57"/>
  <c r="V57"/>
  <c r="I59"/>
  <c r="J59"/>
  <c r="J54"/>
  <c r="K59"/>
  <c r="L59"/>
  <c r="M59"/>
  <c r="M54"/>
  <c r="N59"/>
  <c r="O59"/>
  <c r="P59"/>
  <c r="Q59"/>
  <c r="R59"/>
  <c r="S59"/>
  <c r="T59"/>
  <c r="U59"/>
  <c r="U54"/>
  <c r="V59"/>
  <c r="I66"/>
  <c r="I64"/>
  <c r="J66"/>
  <c r="J64"/>
  <c r="K66"/>
  <c r="K64"/>
  <c r="L66"/>
  <c r="L65"/>
  <c r="M66"/>
  <c r="M64"/>
  <c r="N66"/>
  <c r="N64"/>
  <c r="O66"/>
  <c r="O65"/>
  <c r="P66"/>
  <c r="P65"/>
  <c r="Q66"/>
  <c r="Q65"/>
  <c r="R66"/>
  <c r="R65"/>
  <c r="S66"/>
  <c r="S65"/>
  <c r="S64"/>
  <c r="T66"/>
  <c r="T65"/>
  <c r="U66"/>
  <c r="U64"/>
  <c r="V66"/>
  <c r="V65"/>
  <c r="H55"/>
  <c r="I62"/>
  <c r="I61"/>
  <c r="J62"/>
  <c r="J61"/>
  <c r="K62"/>
  <c r="K61"/>
  <c r="L62"/>
  <c r="L61"/>
  <c r="M62"/>
  <c r="M61"/>
  <c r="N62"/>
  <c r="N61"/>
  <c r="O62"/>
  <c r="O61"/>
  <c r="P62"/>
  <c r="P61"/>
  <c r="Q62"/>
  <c r="Q61"/>
  <c r="R62"/>
  <c r="R61"/>
  <c r="S62"/>
  <c r="S61"/>
  <c r="T62"/>
  <c r="T61"/>
  <c r="U62"/>
  <c r="U61"/>
  <c r="V62"/>
  <c r="V61"/>
  <c r="L31"/>
  <c r="I41"/>
  <c r="J41"/>
  <c r="K41"/>
  <c r="K34"/>
  <c r="L41"/>
  <c r="M41"/>
  <c r="M34"/>
  <c r="M30"/>
  <c r="M29"/>
  <c r="M28"/>
  <c r="N41"/>
  <c r="O41"/>
  <c r="O34"/>
  <c r="O30"/>
  <c r="O29"/>
  <c r="O28"/>
  <c r="P41"/>
  <c r="Q41"/>
  <c r="R41"/>
  <c r="R34"/>
  <c r="R30"/>
  <c r="R29"/>
  <c r="R28"/>
  <c r="S41"/>
  <c r="T41"/>
  <c r="U41"/>
  <c r="V41"/>
  <c r="V34"/>
  <c r="V30"/>
  <c r="V29"/>
  <c r="V28"/>
  <c r="I14"/>
  <c r="I13"/>
  <c r="J14"/>
  <c r="J13"/>
  <c r="K14"/>
  <c r="K13"/>
  <c r="L14"/>
  <c r="L13"/>
  <c r="M14"/>
  <c r="M13"/>
  <c r="N14"/>
  <c r="N13"/>
  <c r="O14"/>
  <c r="O13"/>
  <c r="P14"/>
  <c r="P13"/>
  <c r="Q14"/>
  <c r="Q13"/>
  <c r="R14"/>
  <c r="R13"/>
  <c r="S14"/>
  <c r="S13"/>
  <c r="T14"/>
  <c r="T13"/>
  <c r="U14"/>
  <c r="U13"/>
  <c r="V14"/>
  <c r="V13"/>
  <c r="H80"/>
  <c r="H79"/>
  <c r="H77"/>
  <c r="H76"/>
  <c r="H74"/>
  <c r="H73"/>
  <c r="H59"/>
  <c r="H57"/>
  <c r="H62"/>
  <c r="H61"/>
  <c r="H52"/>
  <c r="H51"/>
  <c r="H50"/>
  <c r="H49"/>
  <c r="H48"/>
  <c r="H28"/>
  <c r="H14"/>
  <c r="H13"/>
  <c r="H97"/>
  <c r="H96"/>
  <c r="H94"/>
  <c r="H93"/>
  <c r="H66"/>
  <c r="H64"/>
  <c r="F5"/>
  <c r="I65"/>
  <c r="N65"/>
  <c r="O54"/>
  <c r="M65"/>
  <c r="P64"/>
  <c r="Q54"/>
  <c r="M50"/>
  <c r="M49"/>
  <c r="M48"/>
  <c r="P69"/>
  <c r="Q64"/>
  <c r="R64"/>
  <c r="P54"/>
  <c r="S54"/>
  <c r="H34"/>
  <c r="N34"/>
  <c r="N30"/>
  <c r="N29"/>
  <c r="S34"/>
  <c r="H7"/>
  <c r="V64"/>
  <c r="L64"/>
  <c r="V54"/>
  <c r="N54"/>
  <c r="N50"/>
  <c r="N49"/>
  <c r="N48"/>
  <c r="M69"/>
  <c r="T83"/>
  <c r="T82"/>
  <c r="R54"/>
  <c r="Q69"/>
  <c r="T64"/>
  <c r="T49"/>
  <c r="T48"/>
  <c r="J65"/>
  <c r="H65"/>
  <c r="U34"/>
  <c r="U30"/>
  <c r="U29"/>
  <c r="U28"/>
  <c r="Q34"/>
  <c r="I34"/>
  <c r="H54"/>
  <c r="Q50"/>
  <c r="Q49"/>
  <c r="Q48"/>
  <c r="H69"/>
  <c r="O50"/>
  <c r="O49"/>
  <c r="O48"/>
  <c r="K50"/>
  <c r="K49"/>
  <c r="K48"/>
  <c r="K83"/>
  <c r="K82"/>
  <c r="O83"/>
  <c r="O82"/>
  <c r="S83"/>
  <c r="S82"/>
  <c r="M83"/>
  <c r="M82"/>
  <c r="Q83"/>
  <c r="Q82"/>
  <c r="U83"/>
  <c r="U82"/>
  <c r="J34"/>
  <c r="P83"/>
  <c r="P82"/>
  <c r="U9"/>
  <c r="U8"/>
  <c r="S69"/>
  <c r="O64"/>
  <c r="U65"/>
  <c r="H12"/>
  <c r="P50"/>
  <c r="P49"/>
  <c r="P48"/>
  <c r="L50"/>
  <c r="I69"/>
  <c r="K65"/>
  <c r="U69"/>
  <c r="O69"/>
  <c r="K69"/>
  <c r="R50"/>
  <c r="R49"/>
  <c r="R48"/>
  <c r="J50"/>
  <c r="J49"/>
  <c r="J48"/>
  <c r="N69"/>
  <c r="J69"/>
  <c r="N83"/>
  <c r="N82"/>
  <c r="V83"/>
  <c r="V82"/>
  <c r="I83"/>
  <c r="I82"/>
  <c r="J83"/>
  <c r="J82"/>
  <c r="H83"/>
  <c r="H82"/>
  <c r="H6"/>
  <c r="H5"/>
  <c r="R83"/>
  <c r="R82"/>
  <c r="N28"/>
  <c r="L49"/>
  <c r="L48"/>
  <c r="T10"/>
  <c r="T9"/>
  <c r="T8"/>
  <c r="T7"/>
  <c r="T6"/>
  <c r="T5"/>
  <c r="O9"/>
  <c r="O8"/>
  <c r="O7"/>
  <c r="O6"/>
  <c r="O5"/>
  <c r="O10"/>
  <c r="R10"/>
  <c r="R9"/>
  <c r="R8"/>
  <c r="R7"/>
  <c r="R6"/>
  <c r="R5"/>
  <c r="I10"/>
  <c r="I9"/>
  <c r="I8"/>
  <c r="I7"/>
  <c r="I6"/>
  <c r="I5"/>
  <c r="P10"/>
  <c r="P9"/>
  <c r="P8"/>
  <c r="P7"/>
  <c r="P6"/>
  <c r="P5"/>
  <c r="S10"/>
  <c r="S9"/>
  <c r="S8"/>
  <c r="S7"/>
  <c r="S6"/>
  <c r="S5"/>
  <c r="V6"/>
  <c r="V5"/>
  <c r="J10"/>
  <c r="J9"/>
  <c r="J8"/>
  <c r="J7"/>
  <c r="J6"/>
  <c r="J5"/>
  <c r="K10"/>
  <c r="K9"/>
  <c r="K8"/>
  <c r="K7"/>
  <c r="K6"/>
  <c r="K5"/>
  <c r="N9"/>
  <c r="N8"/>
  <c r="N7"/>
  <c r="N6"/>
  <c r="N5"/>
  <c r="N10"/>
  <c r="Q9"/>
  <c r="Q8"/>
  <c r="Q7"/>
  <c r="Q6"/>
  <c r="Q5"/>
  <c r="Q10"/>
  <c r="M9"/>
  <c r="M8"/>
  <c r="M7"/>
  <c r="M6"/>
  <c r="M5"/>
  <c r="M10"/>
  <c r="L10"/>
  <c r="L9"/>
  <c r="L8"/>
  <c r="L7"/>
  <c r="L6"/>
  <c r="L5"/>
  <c r="U6"/>
  <c r="U5"/>
</calcChain>
</file>

<file path=xl/sharedStrings.xml><?xml version="1.0" encoding="utf-8"?>
<sst xmlns="http://schemas.openxmlformats.org/spreadsheetml/2006/main" count="438" uniqueCount="166">
  <si>
    <t>Наименование</t>
  </si>
  <si>
    <t>Рз</t>
  </si>
  <si>
    <t>ПР</t>
  </si>
  <si>
    <t>ЦСР</t>
  </si>
  <si>
    <t>ВР</t>
  </si>
  <si>
    <t>доп классиф</t>
  </si>
  <si>
    <t>ВСЕГО расходов по бюджету сельского поселения</t>
  </si>
  <si>
    <t>01</t>
  </si>
  <si>
    <t>04</t>
  </si>
  <si>
    <t>240</t>
  </si>
  <si>
    <t>11</t>
  </si>
  <si>
    <t>13</t>
  </si>
  <si>
    <t>03</t>
  </si>
  <si>
    <t>Национальная безопасность и правоохранительная деятельность</t>
  </si>
  <si>
    <t>Обеспечение противопожарной безопасности</t>
  </si>
  <si>
    <t>10</t>
  </si>
  <si>
    <t>Дорожный фонд</t>
  </si>
  <si>
    <t>09</t>
  </si>
  <si>
    <t>Жилищно-коммунальное хозяйство</t>
  </si>
  <si>
    <t>05</t>
  </si>
  <si>
    <t>Благоустройство</t>
  </si>
  <si>
    <t>Уличное освещение</t>
  </si>
  <si>
    <t>Иные целевые направления расходов по уличному освещению</t>
  </si>
  <si>
    <t>Организация и содержание мест захоранения</t>
  </si>
  <si>
    <t>Иные целевые направления расходов на организацию и содержание мест захоранения</t>
  </si>
  <si>
    <t>Прочие мероприятия по благоустройству сельских поселений</t>
  </si>
  <si>
    <t>Иные целевые направления расходов прочих мероприятий по благоустройству сельских поселений</t>
  </si>
  <si>
    <t>Образование</t>
  </si>
  <si>
    <t>07</t>
  </si>
  <si>
    <t>Молодежная политика и оздоровление детей</t>
  </si>
  <si>
    <t>08</t>
  </si>
  <si>
    <t>Культура, кинематография и средства массовой информации</t>
  </si>
  <si>
    <t xml:space="preserve">Культура </t>
  </si>
  <si>
    <t>Отчет о совместимости для прил 5 вед.   05.14.xls</t>
  </si>
  <si>
    <t>Дата отчета: 23.05.2014 15:19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</si>
  <si>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</si>
  <si>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</si>
  <si>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</si>
  <si>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</si>
  <si>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</si>
  <si>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</si>
  <si>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Национальная  экономика</t>
  </si>
  <si>
    <t>Осуществление дорожной деятельности в отношении автомобильных дорог общего пользования местного значения, осуществляемых за счет субсидий из областного бюджета</t>
  </si>
  <si>
    <t>01 0 01 99990</t>
  </si>
  <si>
    <t>01 0 00 00000</t>
  </si>
  <si>
    <t>07 2 00 00000</t>
  </si>
  <si>
    <t>07 2 01 99990</t>
  </si>
  <si>
    <t>07 1 01 99990</t>
  </si>
  <si>
    <t>07 1 00 00000</t>
  </si>
  <si>
    <t>07 0 00 00000</t>
  </si>
  <si>
    <t>02 0 00 00000</t>
  </si>
  <si>
    <t>07 1 03 99990</t>
  </si>
  <si>
    <t>02 0 03 99990</t>
  </si>
  <si>
    <t>04 0 00 00000</t>
  </si>
  <si>
    <t>04 0 01 99990</t>
  </si>
  <si>
    <t>03 0 00 00000</t>
  </si>
  <si>
    <t>03 0 01 99990</t>
  </si>
  <si>
    <t>98 7 00 23070</t>
  </si>
  <si>
    <t>98 7 00 00000</t>
  </si>
  <si>
    <t>98 6 00 23060</t>
  </si>
  <si>
    <t>98 6 00 00000</t>
  </si>
  <si>
    <t>98 5 00 23050</t>
  </si>
  <si>
    <t>98 5 00 00000</t>
  </si>
  <si>
    <t>95 0 00 00000</t>
  </si>
  <si>
    <t>95 0 00 99990</t>
  </si>
  <si>
    <t>Содержание автомобильных дорог общего пользования местного значения и искуственных сооружений на них</t>
  </si>
  <si>
    <t>Профилактика наркомании, алкоголизма в молодежной среде, снижение темпов роста безработицы среди  молодежи, развитие социальной инфраструктуры для  моложежи, рост гражданской и деловой активности молодежи</t>
  </si>
  <si>
    <t>02 0 03 00000</t>
  </si>
  <si>
    <t xml:space="preserve">02 0 03 99990 </t>
  </si>
  <si>
    <t>Обеспечение музейной деятельности, сохранение и развитие традиционной культуры народов, поддержка народного творчества, развитие межмуниципальных культурных связей</t>
  </si>
  <si>
    <t>04 0 01 00000</t>
  </si>
  <si>
    <t>Повышение интереса населения к занятиям физической культуры и спортом, увеличение числа жителей  поселения регулярно занимающихся физической культурой и спортом, улучшение физической подготовке детей, юношества, молодежи, повышение их готовности к труду и защите Родины, уменьшения числа правонарушений среди несовершеннолетних, повышение уровня обеспеченности населения  поселения спортивным инвентарем</t>
  </si>
  <si>
    <t>03 0 01 00000</t>
  </si>
  <si>
    <t>Создание условий для оптимального организационно-правового обеспечения органов местного самоуправления сельского поселения</t>
  </si>
  <si>
    <t>05 0 00 00000</t>
  </si>
  <si>
    <t>05 0 01 00000</t>
  </si>
  <si>
    <t>05 0 01 99990</t>
  </si>
  <si>
    <t xml:space="preserve">Муниципальная программа "Устойчивое развитие сельских территорий в Поддорском сельском поселении на 2015-2020 годы" </t>
  </si>
  <si>
    <t>Повышение уровня обустройства  населенных пунктов, расположенных в сельской местности, объектами социальной  инфраструктуры</t>
  </si>
  <si>
    <t>Реализация прочих направлений расходов программы "Устойчивое развитие сельских территорий в Поддорском сельском поселении на 2015-2020 годы"</t>
  </si>
  <si>
    <t>Грантовая поддержка местных инициатив  граждан, проживающих в сельской местности</t>
  </si>
  <si>
    <t>10 0 00 00000</t>
  </si>
  <si>
    <t>12</t>
  </si>
  <si>
    <t>Расходы на реализацию мероприятий по осуществлению дорожной деятельности в отношении автомобильных дорог общего пользования местного значения, осуществляемых за счет субсидий из областного бюджета (софинансирование)</t>
  </si>
  <si>
    <t>01 0 01 00000</t>
  </si>
  <si>
    <t>07 1 01 00000</t>
  </si>
  <si>
    <t>07 1 03 00000</t>
  </si>
  <si>
    <t>Эффективное владение, пользование и распоряжение муниципальным имуществом</t>
  </si>
  <si>
    <t>Формирование муниципальной собственности</t>
  </si>
  <si>
    <t>Эффективное управление и распоряжение земельными участками, находящимися в муниципальной собственности и земельными участками, государственная собственность на которые не разграничена в границах Поддорского сельского поселения</t>
  </si>
  <si>
    <t>11 0 00 00000</t>
  </si>
  <si>
    <t>11 0 01 00000</t>
  </si>
  <si>
    <t>11 0 03 99990</t>
  </si>
  <si>
    <t>11 0 03 00000</t>
  </si>
  <si>
    <t>11 0 02 99990</t>
  </si>
  <si>
    <t>11 0 02 00000</t>
  </si>
  <si>
    <t>11 0 01 99990</t>
  </si>
  <si>
    <t xml:space="preserve">Муниципальная программа " Совершенствование системы управления муниципальной собственностью и земельными ресурсами  Поддорского сельского поселения на 2016-2018 годы" </t>
  </si>
  <si>
    <t>Администрация Поддорского муниципального района</t>
  </si>
  <si>
    <t>Приведение в надлежащее техническое состояние  покрытий дворовых территорий многоквартирных домов путем проведения их текущего и капитального ремонта</t>
  </si>
  <si>
    <t>07 2 01 00000</t>
  </si>
  <si>
    <t xml:space="preserve">Реализация прочих направлений расходов муниципальной программы " Совершенствование системы управления муниципальной собственностью и земельными ресурсами  Поддорского сельского поселения на 2016-2018 годы" </t>
  </si>
  <si>
    <t>2018год</t>
  </si>
  <si>
    <t>2019год</t>
  </si>
  <si>
    <t>Иные закупки товаров, работ и услуг для обеспечения государственных (муниципальных) нужд</t>
  </si>
  <si>
    <t>07 1 02 S1520</t>
  </si>
  <si>
    <t>07 1 02 71520</t>
  </si>
  <si>
    <t>07 1 02 99990</t>
  </si>
  <si>
    <t>07 1 02 00000</t>
  </si>
  <si>
    <t>Другие общегосударственные  расходы</t>
  </si>
  <si>
    <t xml:space="preserve"> </t>
  </si>
  <si>
    <t xml:space="preserve">Уплата налогов, сборов и иных платежей </t>
  </si>
  <si>
    <t>850</t>
  </si>
  <si>
    <t>Грант на поддержку местных инициатив граждан, проживающих в сельской местности за счет  областного бюджета</t>
  </si>
  <si>
    <t>Грант на поддержку местных инициатив граждан, проживающих в сельской местности за счет федерального бюджета</t>
  </si>
  <si>
    <t xml:space="preserve">Муниципальная подпрограмма "Устойчивое развитие сельских территорий в Поддорском сельском поселении на 2015-2020 годы" </t>
  </si>
  <si>
    <t>10 1 00 00000</t>
  </si>
  <si>
    <t>10 1 01 00000</t>
  </si>
  <si>
    <t>10 1 01 99990</t>
  </si>
  <si>
    <t xml:space="preserve">Реализация прочих направлений расходов подпрограммы "Устойчивое развитие сельских территорий в Поддорском сельском поселении на 2015-2020 годы" </t>
  </si>
  <si>
    <t>10 1 02 00000</t>
  </si>
  <si>
    <t>10 1 02 99990</t>
  </si>
  <si>
    <t>10 1 02 R0185</t>
  </si>
  <si>
    <t>10 1 02 L0185</t>
  </si>
  <si>
    <t>Расходы на реализацию мероприятий по грантовой поддержке местных инициатив  граждан, проживающих в сельской местности подпрограммы "Устойчивое развитие сельских территорий в Поддорском сельском поселении на 2015-2020 годы"  осуществляемых за счет субсидий из областного и федерального бюджета (софинансирование)</t>
  </si>
  <si>
    <t>2020год</t>
  </si>
  <si>
    <t>Муниципальная программа  "Реформирование и развитие местного самоуправления в Поддорском сельском поселении на 2014-2020 годы"</t>
  </si>
  <si>
    <t>Реализация прочих направлений расходов программы  "Реформирование и развитие местного самоуправления в Поддорском сельском поселении на 2014-2020 годы"</t>
  </si>
  <si>
    <t>Муниципальная программа "Противопожарная защита объектов и населенных пунктов Поддорского сельского поселения на 2018-2022 годы"</t>
  </si>
  <si>
    <t>Обеспечение мер пожарной безопасности на территории сельского поселения</t>
  </si>
  <si>
    <t xml:space="preserve">Программа "Совершенствование и содержание дорожного хозяйства на территории Поддорского сельского поселения на 2018-2022 годы"  </t>
  </si>
  <si>
    <t>Подпрограмма "Развитие дорожного  хозяйства  Поддорского сельского поселения на 2018-2022 годы"</t>
  </si>
  <si>
    <t>Реализация прочих направлений расходов подпрограммы "Развитие дорожного  хозяйства  Поддорского сельского поселения на 2018-2022 годы"</t>
  </si>
  <si>
    <r>
      <t>Иные закупки товаров, работ и усл</t>
    </r>
    <r>
      <rPr>
        <b/>
        <i/>
        <sz val="7"/>
        <rFont val="Times New Roman"/>
        <family val="1"/>
        <charset val="204"/>
      </rPr>
      <t>у</t>
    </r>
    <r>
      <rPr>
        <i/>
        <sz val="7"/>
        <rFont val="Times New Roman"/>
        <family val="1"/>
        <charset val="204"/>
      </rPr>
      <t>г для обеспечения государственных (муниципальных) нужд</t>
    </r>
  </si>
  <si>
    <t>Ремонт автомобильных дорог общего пользования  местного значения и искуственных  сооружений на них</t>
  </si>
  <si>
    <t>Подпрограмма "Придворовые территории многоквартирных жилых домов расположенных на территории Поддорского сельского поселения на 2018-2022 годы"</t>
  </si>
  <si>
    <t>Муниципальная программа "Формирование современной городской среды на территории Поддорского сельского поселения в селе Поддорье на 2018-2022 годы"</t>
  </si>
  <si>
    <t>08 0 01 00000</t>
  </si>
  <si>
    <t>Обеспечение государственной регистрации права муниципальной собственности на дворовые территории и проезды к ним</t>
  </si>
  <si>
    <t>08 0 02 99990</t>
  </si>
  <si>
    <t>Муниципальная программа "Молодежь Поддорского сельского поселения на 2014-2020 годы"</t>
  </si>
  <si>
    <t>Реализация прочих направлений расходов программы "Молодежь Поддорского сельского поселения на 2014-2020 годы"</t>
  </si>
  <si>
    <t>Муниципальная  программа "Развитие культуры в Поддорском сельском поселении на 2014-2020 годы"</t>
  </si>
  <si>
    <t>Реализация прочих направлений расходов программы "Развитие культуры в Поддорском сельском поселении на 2014-2020 годы"</t>
  </si>
  <si>
    <t>Реализация прочих направлений расходов подпрограммы "Придворовые территории многоквартирных жилых домов расположенных на территории Поддорского сельского поселения на 2018-2022 годы"</t>
  </si>
  <si>
    <t xml:space="preserve">                                                                                                Приложение № 6 к решению Совета депутатов Поддорского  сельского поселения "О  бюджете Поддорского   сельского  поселения на 2018 год и плановый период 2019 и 2020 годов"</t>
  </si>
  <si>
    <t xml:space="preserve">  Распределение ассигнований бюджета сельского поселения на 2018 год и плановый период 2019 и 2020 годов по разделам и подразделам, целевым статьям (муниципальным программам  Поддорского сельского поселения и непраграмным направлениям деятельности) группам и подгруппам видов функциональной классификации расходов бюджета сельского поселения</t>
  </si>
  <si>
    <t>Реализация прочих направлений расходов программы  "Развитие физической культуры и спорта в Поддорском сельском поселении на 2018-2022 годы"</t>
  </si>
  <si>
    <t>Муниципальная  программа "Развитие физической культуры и спорта в Поддорском сельском поселении на 2018-2022 годы"</t>
  </si>
  <si>
    <t>Реализация прочих направлений расходов программы "Противопожарная защита объектов и населенных пунктов Поддорского сельского поселения на 2018-2022 годы"</t>
  </si>
  <si>
    <t>Осуществление дорожной деятельности в отношении автомобильных дорог общего пользования местного значения</t>
  </si>
  <si>
    <t>Общегосударственные вопросы</t>
  </si>
  <si>
    <t>Обеспечение проведения выборов и референдумов</t>
  </si>
  <si>
    <t>Общегосударственные расходы</t>
  </si>
  <si>
    <t>Общегосударственные расходы при проведении местных выборов и референдумов</t>
  </si>
  <si>
    <t>Иные закупки товаров, работ и услуг для обеспечение государственных (муниципальных) нужд</t>
  </si>
  <si>
    <t>95 0 00 23020</t>
  </si>
  <si>
    <t>Реализацию прочих направлений расходов по  общегосударственным вопросам</t>
  </si>
  <si>
    <t>Ремонт обустройство и содержание дворовых территорий МКД и муниципальный территорий общего пользования</t>
  </si>
  <si>
    <t>Реализация прочих направлений расходов муниципальной программы "Формирование современной городской среды на территории Поддорского сельского поселения в селе Поддорье на 2018-2022 годы"</t>
  </si>
  <si>
    <t>08 0 00 00000</t>
  </si>
  <si>
    <t>08 0 02 00000</t>
  </si>
  <si>
    <t>Физическая культура и спорт</t>
  </si>
  <si>
    <t xml:space="preserve">Грант на поддержку местных инициатив граждан, проживающих в сельской местности </t>
  </si>
  <si>
    <t>08 1 01 R5550</t>
  </si>
  <si>
    <t>08 0 01 L5550</t>
  </si>
</sst>
</file>

<file path=xl/styles.xml><?xml version="1.0" encoding="utf-8"?>
<styleSheet xmlns="http://schemas.openxmlformats.org/spreadsheetml/2006/main">
  <numFmts count="1">
    <numFmt numFmtId="164" formatCode="#,##0.00_р_."/>
  </numFmts>
  <fonts count="20"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sz val="7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7"/>
      <name val="Times New Roman"/>
      <family val="1"/>
      <charset val="204"/>
    </font>
    <font>
      <i/>
      <sz val="7"/>
      <name val="Times New Roman"/>
      <family val="1"/>
      <charset val="204"/>
    </font>
    <font>
      <i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Arial Cyr"/>
      <family val="2"/>
      <charset val="204"/>
    </font>
    <font>
      <sz val="4"/>
      <name val="Arial Cyr"/>
      <family val="2"/>
      <charset val="204"/>
    </font>
    <font>
      <sz val="4"/>
      <name val="Times New Roman"/>
      <family val="1"/>
      <charset val="204"/>
    </font>
    <font>
      <i/>
      <sz val="7"/>
      <color indexed="8"/>
      <name val="Times New Roman"/>
      <family val="1"/>
      <charset val="204"/>
    </font>
    <font>
      <sz val="7"/>
      <name val="Arial Cyr"/>
      <family val="2"/>
      <charset val="204"/>
    </font>
    <font>
      <b/>
      <sz val="9"/>
      <name val="Arial Cyr"/>
      <family val="2"/>
      <charset val="204"/>
    </font>
    <font>
      <b/>
      <sz val="7"/>
      <name val="Arial Cyr"/>
      <family val="2"/>
      <charset val="204"/>
    </font>
    <font>
      <i/>
      <sz val="7"/>
      <name val="Arial Cyr"/>
      <family val="2"/>
      <charset val="204"/>
    </font>
    <font>
      <b/>
      <sz val="9"/>
      <name val="Times New Roman"/>
      <family val="1"/>
      <charset val="204"/>
    </font>
    <font>
      <b/>
      <i/>
      <sz val="8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27"/>
        <bgColor indexed="41"/>
      </patternFill>
    </fill>
    <fill>
      <patternFill patternType="solid">
        <fgColor indexed="42"/>
        <bgColor indexed="27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</fills>
  <borders count="2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64">
    <xf numFmtId="0" fontId="0" fillId="0" borderId="0" xfId="0"/>
    <xf numFmtId="0" fontId="1" fillId="0" borderId="0" xfId="0" applyFont="1" applyBorder="1" applyAlignment="1">
      <alignment horizontal="right" wrapText="1"/>
    </xf>
    <xf numFmtId="0" fontId="2" fillId="0" borderId="1" xfId="0" applyFont="1" applyBorder="1"/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3" fillId="0" borderId="1" xfId="0" applyFont="1" applyBorder="1"/>
    <xf numFmtId="2" fontId="2" fillId="0" borderId="1" xfId="0" applyNumberFormat="1" applyFont="1" applyBorder="1" applyAlignment="1">
      <alignment horizontal="center"/>
    </xf>
    <xf numFmtId="49" fontId="2" fillId="0" borderId="1" xfId="0" applyNumberFormat="1" applyFont="1" applyFill="1" applyBorder="1" applyAlignment="1">
      <alignment horizontal="left"/>
    </xf>
    <xf numFmtId="164" fontId="2" fillId="0" borderId="1" xfId="0" applyNumberFormat="1" applyFont="1" applyFill="1" applyBorder="1" applyAlignment="1">
      <alignment horizontal="right"/>
    </xf>
    <xf numFmtId="164" fontId="2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left"/>
    </xf>
    <xf numFmtId="164" fontId="3" fillId="0" borderId="1" xfId="0" applyNumberFormat="1" applyFont="1" applyFill="1" applyBorder="1" applyAlignment="1">
      <alignment horizontal="right"/>
    </xf>
    <xf numFmtId="49" fontId="6" fillId="0" borderId="1" xfId="0" applyNumberFormat="1" applyFont="1" applyFill="1" applyBorder="1" applyAlignment="1">
      <alignment horizontal="left"/>
    </xf>
    <xf numFmtId="164" fontId="6" fillId="0" borderId="1" xfId="0" applyNumberFormat="1" applyFont="1" applyFill="1" applyBorder="1" applyAlignment="1">
      <alignment horizontal="right"/>
    </xf>
    <xf numFmtId="164" fontId="2" fillId="0" borderId="2" xfId="0" applyNumberFormat="1" applyFont="1" applyFill="1" applyBorder="1" applyAlignment="1">
      <alignment horizontal="right"/>
    </xf>
    <xf numFmtId="49" fontId="3" fillId="0" borderId="2" xfId="0" applyNumberFormat="1" applyFont="1" applyFill="1" applyBorder="1" applyAlignment="1">
      <alignment horizontal="left"/>
    </xf>
    <xf numFmtId="2" fontId="3" fillId="0" borderId="1" xfId="0" applyNumberFormat="1" applyFont="1" applyFill="1" applyBorder="1" applyAlignment="1">
      <alignment horizontal="left"/>
    </xf>
    <xf numFmtId="2" fontId="6" fillId="0" borderId="1" xfId="0" applyNumberFormat="1" applyFont="1" applyFill="1" applyBorder="1" applyAlignment="1">
      <alignment horizontal="left"/>
    </xf>
    <xf numFmtId="0" fontId="6" fillId="0" borderId="1" xfId="0" applyFont="1" applyBorder="1"/>
    <xf numFmtId="49" fontId="3" fillId="2" borderId="1" xfId="0" applyNumberFormat="1" applyFont="1" applyFill="1" applyBorder="1" applyAlignment="1">
      <alignment horizontal="center" vertical="top" shrinkToFit="1"/>
    </xf>
    <xf numFmtId="164" fontId="6" fillId="0" borderId="2" xfId="0" applyNumberFormat="1" applyFont="1" applyFill="1" applyBorder="1" applyAlignment="1">
      <alignment horizontal="right"/>
    </xf>
    <xf numFmtId="2" fontId="6" fillId="0" borderId="2" xfId="0" applyNumberFormat="1" applyFont="1" applyFill="1" applyBorder="1" applyAlignment="1">
      <alignment horizontal="left"/>
    </xf>
    <xf numFmtId="49" fontId="3" fillId="0" borderId="2" xfId="0" applyNumberFormat="1" applyFont="1" applyBorder="1"/>
    <xf numFmtId="0" fontId="4" fillId="0" borderId="0" xfId="0" applyFont="1"/>
    <xf numFmtId="49" fontId="3" fillId="2" borderId="2" xfId="0" applyNumberFormat="1" applyFont="1" applyFill="1" applyBorder="1" applyAlignment="1">
      <alignment horizontal="center" vertical="top" shrinkToFit="1"/>
    </xf>
    <xf numFmtId="0" fontId="3" fillId="2" borderId="2" xfId="0" applyNumberFormat="1" applyFont="1" applyFill="1" applyBorder="1" applyAlignment="1">
      <alignment horizontal="right" vertical="top" shrinkToFit="1"/>
    </xf>
    <xf numFmtId="49" fontId="3" fillId="0" borderId="1" xfId="0" applyNumberFormat="1" applyFont="1" applyBorder="1"/>
    <xf numFmtId="2" fontId="6" fillId="0" borderId="1" xfId="0" applyNumberFormat="1" applyFont="1" applyFill="1" applyBorder="1" applyAlignment="1">
      <alignment horizontal="center"/>
    </xf>
    <xf numFmtId="164" fontId="2" fillId="0" borderId="1" xfId="0" applyNumberFormat="1" applyFont="1" applyFill="1" applyBorder="1" applyAlignment="1"/>
    <xf numFmtId="1" fontId="3" fillId="0" borderId="1" xfId="0" applyNumberFormat="1" applyFont="1" applyFill="1" applyBorder="1" applyAlignment="1">
      <alignment horizontal="left"/>
    </xf>
    <xf numFmtId="164" fontId="2" fillId="0" borderId="1" xfId="0" applyNumberFormat="1" applyFont="1" applyBorder="1"/>
    <xf numFmtId="0" fontId="3" fillId="0" borderId="1" xfId="0" applyFont="1" applyBorder="1" applyAlignment="1">
      <alignment horizontal="center"/>
    </xf>
    <xf numFmtId="49" fontId="6" fillId="2" borderId="1" xfId="0" applyNumberFormat="1" applyFont="1" applyFill="1" applyBorder="1" applyAlignment="1">
      <alignment horizontal="left"/>
    </xf>
    <xf numFmtId="0" fontId="8" fillId="0" borderId="1" xfId="0" applyFont="1" applyBorder="1"/>
    <xf numFmtId="0" fontId="1" fillId="0" borderId="0" xfId="0" applyNumberFormat="1" applyFont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vertical="top" wrapText="1"/>
    </xf>
    <xf numFmtId="0" fontId="0" fillId="0" borderId="0" xfId="0" applyNumberFormat="1" applyAlignment="1">
      <alignment horizontal="center" vertical="top" wrapText="1"/>
    </xf>
    <xf numFmtId="0" fontId="0" fillId="0" borderId="3" xfId="0" applyNumberFormat="1" applyFont="1" applyBorder="1" applyAlignment="1">
      <alignment vertical="top" wrapText="1"/>
    </xf>
    <xf numFmtId="0" fontId="0" fillId="0" borderId="4" xfId="0" applyNumberFormat="1" applyBorder="1" applyAlignment="1">
      <alignment vertical="top" wrapText="1"/>
    </xf>
    <xf numFmtId="0" fontId="0" fillId="0" borderId="4" xfId="0" applyNumberFormat="1" applyBorder="1" applyAlignment="1">
      <alignment horizontal="center" vertical="top" wrapText="1"/>
    </xf>
    <xf numFmtId="0" fontId="0" fillId="0" borderId="5" xfId="0" applyNumberFormat="1" applyFont="1" applyBorder="1" applyAlignment="1">
      <alignment horizontal="center" vertical="top" wrapText="1"/>
    </xf>
    <xf numFmtId="49" fontId="3" fillId="0" borderId="6" xfId="0" applyNumberFormat="1" applyFont="1" applyFill="1" applyBorder="1" applyAlignment="1">
      <alignment horizontal="left"/>
    </xf>
    <xf numFmtId="0" fontId="10" fillId="0" borderId="0" xfId="0" applyFont="1"/>
    <xf numFmtId="0" fontId="11" fillId="0" borderId="0" xfId="0" applyFont="1"/>
    <xf numFmtId="0" fontId="12" fillId="0" borderId="0" xfId="0" applyFont="1"/>
    <xf numFmtId="49" fontId="3" fillId="0" borderId="7" xfId="0" applyNumberFormat="1" applyFont="1" applyBorder="1"/>
    <xf numFmtId="49" fontId="6" fillId="0" borderId="6" xfId="0" applyNumberFormat="1" applyFont="1" applyFill="1" applyBorder="1" applyAlignment="1">
      <alignment horizontal="left"/>
    </xf>
    <xf numFmtId="2" fontId="2" fillId="0" borderId="1" xfId="0" applyNumberFormat="1" applyFont="1" applyFill="1" applyBorder="1" applyAlignment="1">
      <alignment horizontal="center"/>
    </xf>
    <xf numFmtId="49" fontId="6" fillId="2" borderId="1" xfId="0" applyNumberFormat="1" applyFont="1" applyFill="1" applyBorder="1" applyAlignment="1">
      <alignment horizontal="center" shrinkToFit="1"/>
    </xf>
    <xf numFmtId="49" fontId="6" fillId="2" borderId="1" xfId="0" applyNumberFormat="1" applyFont="1" applyFill="1" applyBorder="1" applyAlignment="1">
      <alignment horizontal="left" shrinkToFit="1"/>
    </xf>
    <xf numFmtId="49" fontId="3" fillId="0" borderId="6" xfId="0" applyNumberFormat="1" applyFont="1" applyBorder="1"/>
    <xf numFmtId="0" fontId="3" fillId="0" borderId="2" xfId="0" applyFont="1" applyBorder="1"/>
    <xf numFmtId="2" fontId="3" fillId="0" borderId="2" xfId="0" applyNumberFormat="1" applyFont="1" applyBorder="1" applyAlignment="1">
      <alignment horizontal="center"/>
    </xf>
    <xf numFmtId="2" fontId="6" fillId="0" borderId="8" xfId="0" applyNumberFormat="1" applyFont="1" applyFill="1" applyBorder="1" applyAlignment="1">
      <alignment horizontal="left"/>
    </xf>
    <xf numFmtId="49" fontId="6" fillId="0" borderId="9" xfId="0" applyNumberFormat="1" applyFont="1" applyFill="1" applyBorder="1" applyAlignment="1">
      <alignment horizontal="left"/>
    </xf>
    <xf numFmtId="0" fontId="3" fillId="0" borderId="9" xfId="0" applyFont="1" applyBorder="1"/>
    <xf numFmtId="2" fontId="3" fillId="0" borderId="9" xfId="0" applyNumberFormat="1" applyFont="1" applyBorder="1" applyAlignment="1">
      <alignment horizontal="center"/>
    </xf>
    <xf numFmtId="2" fontId="6" fillId="0" borderId="6" xfId="0" applyNumberFormat="1" applyFont="1" applyFill="1" applyBorder="1" applyAlignment="1">
      <alignment horizontal="left"/>
    </xf>
    <xf numFmtId="0" fontId="3" fillId="0" borderId="6" xfId="0" applyFont="1" applyBorder="1"/>
    <xf numFmtId="2" fontId="3" fillId="0" borderId="6" xfId="0" applyNumberFormat="1" applyFont="1" applyBorder="1" applyAlignment="1">
      <alignment horizontal="center"/>
    </xf>
    <xf numFmtId="49" fontId="6" fillId="0" borderId="10" xfId="0" applyNumberFormat="1" applyFont="1" applyFill="1" applyBorder="1" applyAlignment="1">
      <alignment horizontal="left"/>
    </xf>
    <xf numFmtId="2" fontId="3" fillId="0" borderId="6" xfId="0" applyNumberFormat="1" applyFont="1" applyFill="1" applyBorder="1" applyAlignment="1">
      <alignment horizontal="left"/>
    </xf>
    <xf numFmtId="164" fontId="2" fillId="0" borderId="6" xfId="0" applyNumberFormat="1" applyFont="1" applyFill="1" applyBorder="1" applyAlignment="1">
      <alignment horizontal="right"/>
    </xf>
    <xf numFmtId="0" fontId="3" fillId="0" borderId="2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3" fillId="0" borderId="11" xfId="0" applyNumberFormat="1" applyFont="1" applyBorder="1"/>
    <xf numFmtId="49" fontId="5" fillId="0" borderId="9" xfId="0" applyNumberFormat="1" applyFont="1" applyBorder="1"/>
    <xf numFmtId="49" fontId="5" fillId="0" borderId="7" xfId="0" applyNumberFormat="1" applyFont="1" applyBorder="1"/>
    <xf numFmtId="164" fontId="5" fillId="0" borderId="7" xfId="0" applyNumberFormat="1" applyFont="1" applyFill="1" applyBorder="1" applyAlignment="1">
      <alignment horizontal="right"/>
    </xf>
    <xf numFmtId="49" fontId="5" fillId="2" borderId="1" xfId="0" applyNumberFormat="1" applyFont="1" applyFill="1" applyBorder="1" applyAlignment="1">
      <alignment horizontal="center" shrinkToFit="1"/>
    </xf>
    <xf numFmtId="49" fontId="5" fillId="2" borderId="1" xfId="0" applyNumberFormat="1" applyFont="1" applyFill="1" applyBorder="1" applyAlignment="1">
      <alignment horizontal="left" shrinkToFit="1"/>
    </xf>
    <xf numFmtId="49" fontId="5" fillId="2" borderId="1" xfId="0" applyNumberFormat="1" applyFont="1" applyFill="1" applyBorder="1" applyAlignment="1">
      <alignment horizontal="center" vertical="top" shrinkToFit="1"/>
    </xf>
    <xf numFmtId="0" fontId="5" fillId="2" borderId="1" xfId="0" applyNumberFormat="1" applyFont="1" applyFill="1" applyBorder="1" applyAlignment="1">
      <alignment horizontal="right" vertical="top" shrinkToFit="1"/>
    </xf>
    <xf numFmtId="164" fontId="3" fillId="0" borderId="2" xfId="0" applyNumberFormat="1" applyFont="1" applyFill="1" applyBorder="1" applyAlignment="1">
      <alignment horizontal="right"/>
    </xf>
    <xf numFmtId="164" fontId="3" fillId="0" borderId="6" xfId="0" applyNumberFormat="1" applyFont="1" applyFill="1" applyBorder="1" applyAlignment="1">
      <alignment horizontal="right"/>
    </xf>
    <xf numFmtId="164" fontId="3" fillId="0" borderId="7" xfId="0" applyNumberFormat="1" applyFont="1" applyFill="1" applyBorder="1" applyAlignment="1">
      <alignment horizontal="right"/>
    </xf>
    <xf numFmtId="164" fontId="3" fillId="0" borderId="11" xfId="0" applyNumberFormat="1" applyFont="1" applyFill="1" applyBorder="1" applyAlignment="1">
      <alignment horizontal="right"/>
    </xf>
    <xf numFmtId="49" fontId="3" fillId="0" borderId="1" xfId="0" applyNumberFormat="1" applyFont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49" fontId="3" fillId="0" borderId="9" xfId="0" applyNumberFormat="1" applyFont="1" applyBorder="1"/>
    <xf numFmtId="0" fontId="2" fillId="0" borderId="12" xfId="0" applyFont="1" applyBorder="1"/>
    <xf numFmtId="49" fontId="5" fillId="2" borderId="12" xfId="0" applyNumberFormat="1" applyFont="1" applyFill="1" applyBorder="1" applyAlignment="1">
      <alignment horizontal="center" shrinkToFit="1"/>
    </xf>
    <xf numFmtId="49" fontId="6" fillId="2" borderId="12" xfId="0" applyNumberFormat="1" applyFont="1" applyFill="1" applyBorder="1" applyAlignment="1">
      <alignment horizontal="center" shrinkToFit="1"/>
    </xf>
    <xf numFmtId="49" fontId="2" fillId="0" borderId="12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0" fontId="9" fillId="0" borderId="6" xfId="0" applyFont="1" applyFill="1" applyBorder="1" applyAlignment="1">
      <alignment wrapText="1"/>
    </xf>
    <xf numFmtId="49" fontId="2" fillId="0" borderId="12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49" fontId="6" fillId="0" borderId="12" xfId="0" applyNumberFormat="1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2" fontId="3" fillId="0" borderId="2" xfId="0" applyNumberFormat="1" applyFont="1" applyFill="1" applyBorder="1" applyAlignment="1">
      <alignment horizontal="center"/>
    </xf>
    <xf numFmtId="2" fontId="6" fillId="0" borderId="2" xfId="0" applyNumberFormat="1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/>
    </xf>
    <xf numFmtId="49" fontId="3" fillId="0" borderId="2" xfId="0" applyNumberFormat="1" applyFont="1" applyFill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8" xfId="0" applyNumberFormat="1" applyFont="1" applyBorder="1" applyAlignment="1">
      <alignment horizontal="center"/>
    </xf>
    <xf numFmtId="49" fontId="3" fillId="0" borderId="9" xfId="0" applyNumberFormat="1" applyFont="1" applyBorder="1" applyAlignment="1">
      <alignment horizontal="center"/>
    </xf>
    <xf numFmtId="49" fontId="3" fillId="0" borderId="6" xfId="0" applyNumberFormat="1" applyFont="1" applyFill="1" applyBorder="1" applyAlignment="1">
      <alignment horizontal="center"/>
    </xf>
    <xf numFmtId="49" fontId="3" fillId="0" borderId="14" xfId="0" applyNumberFormat="1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center"/>
    </xf>
    <xf numFmtId="49" fontId="6" fillId="2" borderId="1" xfId="0" applyNumberFormat="1" applyFont="1" applyFill="1" applyBorder="1" applyAlignment="1">
      <alignment horizontal="center"/>
    </xf>
    <xf numFmtId="49" fontId="3" fillId="2" borderId="12" xfId="0" applyNumberFormat="1" applyFont="1" applyFill="1" applyBorder="1" applyAlignment="1">
      <alignment horizontal="center" shrinkToFit="1"/>
    </xf>
    <xf numFmtId="49" fontId="3" fillId="2" borderId="1" xfId="0" applyNumberFormat="1" applyFont="1" applyFill="1" applyBorder="1" applyAlignment="1">
      <alignment horizontal="center" shrinkToFit="1"/>
    </xf>
    <xf numFmtId="49" fontId="3" fillId="2" borderId="1" xfId="0" applyNumberFormat="1" applyFont="1" applyFill="1" applyBorder="1" applyAlignment="1">
      <alignment horizontal="left" shrinkToFit="1"/>
    </xf>
    <xf numFmtId="0" fontId="16" fillId="0" borderId="0" xfId="0" applyFont="1"/>
    <xf numFmtId="0" fontId="16" fillId="0" borderId="6" xfId="0" applyFont="1" applyBorder="1"/>
    <xf numFmtId="2" fontId="14" fillId="0" borderId="0" xfId="0" applyNumberFormat="1" applyFont="1" applyAlignment="1">
      <alignment horizontal="center"/>
    </xf>
    <xf numFmtId="2" fontId="14" fillId="0" borderId="6" xfId="0" applyNumberFormat="1" applyFont="1" applyBorder="1" applyAlignment="1">
      <alignment horizontal="center"/>
    </xf>
    <xf numFmtId="2" fontId="2" fillId="0" borderId="2" xfId="0" applyNumberFormat="1" applyFont="1" applyFill="1" applyBorder="1" applyAlignment="1">
      <alignment horizontal="center"/>
    </xf>
    <xf numFmtId="2" fontId="3" fillId="0" borderId="6" xfId="0" applyNumberFormat="1" applyFont="1" applyFill="1" applyBorder="1" applyAlignment="1">
      <alignment horizontal="center"/>
    </xf>
    <xf numFmtId="2" fontId="5" fillId="0" borderId="9" xfId="0" applyNumberFormat="1" applyFont="1" applyFill="1" applyBorder="1" applyAlignment="1">
      <alignment horizontal="center"/>
    </xf>
    <xf numFmtId="2" fontId="3" fillId="0" borderId="9" xfId="0" applyNumberFormat="1" applyFont="1" applyFill="1" applyBorder="1" applyAlignment="1">
      <alignment horizontal="center"/>
    </xf>
    <xf numFmtId="2" fontId="5" fillId="2" borderId="1" xfId="0" applyNumberFormat="1" applyFont="1" applyFill="1" applyBorder="1" applyAlignment="1">
      <alignment horizontal="center" shrinkToFit="1"/>
    </xf>
    <xf numFmtId="2" fontId="3" fillId="2" borderId="1" xfId="0" applyNumberFormat="1" applyFont="1" applyFill="1" applyBorder="1" applyAlignment="1">
      <alignment horizontal="center" shrinkToFit="1"/>
    </xf>
    <xf numFmtId="2" fontId="17" fillId="0" borderId="0" xfId="0" applyNumberFormat="1" applyFont="1" applyAlignment="1">
      <alignment horizontal="center"/>
    </xf>
    <xf numFmtId="2" fontId="17" fillId="0" borderId="6" xfId="0" applyNumberFormat="1" applyFont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49" fontId="6" fillId="0" borderId="2" xfId="0" applyNumberFormat="1" applyFont="1" applyFill="1" applyBorder="1" applyAlignment="1">
      <alignment horizontal="left"/>
    </xf>
    <xf numFmtId="2" fontId="14" fillId="0" borderId="16" xfId="0" applyNumberFormat="1" applyFont="1" applyBorder="1" applyAlignment="1">
      <alignment horizontal="center"/>
    </xf>
    <xf numFmtId="49" fontId="3" fillId="0" borderId="9" xfId="0" applyNumberFormat="1" applyFont="1" applyFill="1" applyBorder="1" applyAlignment="1">
      <alignment horizontal="center"/>
    </xf>
    <xf numFmtId="0" fontId="6" fillId="2" borderId="6" xfId="0" applyFont="1" applyFill="1" applyBorder="1" applyAlignment="1">
      <alignment wrapText="1"/>
    </xf>
    <xf numFmtId="0" fontId="3" fillId="2" borderId="6" xfId="0" applyFont="1" applyFill="1" applyBorder="1" applyAlignment="1">
      <alignment wrapText="1"/>
    </xf>
    <xf numFmtId="49" fontId="6" fillId="0" borderId="2" xfId="0" applyNumberFormat="1" applyFont="1" applyFill="1" applyBorder="1" applyAlignment="1">
      <alignment horizontal="center"/>
    </xf>
    <xf numFmtId="0" fontId="6" fillId="0" borderId="2" xfId="0" applyFont="1" applyBorder="1"/>
    <xf numFmtId="2" fontId="17" fillId="0" borderId="16" xfId="0" applyNumberFormat="1" applyFont="1" applyBorder="1" applyAlignment="1">
      <alignment horizontal="center"/>
    </xf>
    <xf numFmtId="49" fontId="2" fillId="0" borderId="17" xfId="0" applyNumberFormat="1" applyFont="1" applyFill="1" applyBorder="1" applyAlignment="1">
      <alignment horizontal="center"/>
    </xf>
    <xf numFmtId="1" fontId="2" fillId="0" borderId="9" xfId="0" applyNumberFormat="1" applyFont="1" applyFill="1" applyBorder="1" applyAlignment="1">
      <alignment horizontal="center"/>
    </xf>
    <xf numFmtId="49" fontId="3" fillId="0" borderId="9" xfId="0" applyNumberFormat="1" applyFont="1" applyFill="1" applyBorder="1" applyAlignment="1">
      <alignment horizontal="left"/>
    </xf>
    <xf numFmtId="164" fontId="2" fillId="0" borderId="9" xfId="0" applyNumberFormat="1" applyFont="1" applyFill="1" applyBorder="1" applyAlignment="1">
      <alignment horizontal="right"/>
    </xf>
    <xf numFmtId="2" fontId="2" fillId="0" borderId="9" xfId="0" applyNumberFormat="1" applyFont="1" applyFill="1" applyBorder="1" applyAlignment="1">
      <alignment horizontal="center"/>
    </xf>
    <xf numFmtId="2" fontId="6" fillId="0" borderId="6" xfId="0" applyNumberFormat="1" applyFont="1" applyFill="1" applyBorder="1" applyAlignment="1">
      <alignment horizontal="center"/>
    </xf>
    <xf numFmtId="49" fontId="2" fillId="0" borderId="16" xfId="0" applyNumberFormat="1" applyFont="1" applyFill="1" applyBorder="1" applyAlignment="1">
      <alignment horizontal="left"/>
    </xf>
    <xf numFmtId="164" fontId="5" fillId="0" borderId="16" xfId="0" applyNumberFormat="1" applyFont="1" applyFill="1" applyBorder="1" applyAlignment="1">
      <alignment horizontal="right"/>
    </xf>
    <xf numFmtId="2" fontId="5" fillId="0" borderId="16" xfId="0" applyNumberFormat="1" applyFont="1" applyFill="1" applyBorder="1" applyAlignment="1">
      <alignment horizontal="center"/>
    </xf>
    <xf numFmtId="49" fontId="3" fillId="0" borderId="16" xfId="0" applyNumberFormat="1" applyFont="1" applyFill="1" applyBorder="1" applyAlignment="1">
      <alignment horizontal="left"/>
    </xf>
    <xf numFmtId="164" fontId="6" fillId="0" borderId="6" xfId="0" applyNumberFormat="1" applyFont="1" applyFill="1" applyBorder="1" applyAlignment="1">
      <alignment horizontal="right"/>
    </xf>
    <xf numFmtId="49" fontId="3" fillId="0" borderId="18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49" fontId="3" fillId="0" borderId="16" xfId="0" applyNumberFormat="1" applyFont="1" applyBorder="1"/>
    <xf numFmtId="164" fontId="3" fillId="0" borderId="16" xfId="0" applyNumberFormat="1" applyFont="1" applyFill="1" applyBorder="1" applyAlignment="1">
      <alignment horizontal="right"/>
    </xf>
    <xf numFmtId="2" fontId="3" fillId="0" borderId="16" xfId="0" applyNumberFormat="1" applyFont="1" applyFill="1" applyBorder="1" applyAlignment="1">
      <alignment horizontal="center"/>
    </xf>
    <xf numFmtId="2" fontId="9" fillId="0" borderId="1" xfId="0" applyNumberFormat="1" applyFont="1" applyBorder="1"/>
    <xf numFmtId="0" fontId="9" fillId="0" borderId="12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Border="1"/>
    <xf numFmtId="2" fontId="3" fillId="0" borderId="15" xfId="0" applyNumberFormat="1" applyFont="1" applyFill="1" applyBorder="1" applyAlignment="1">
      <alignment horizontal="left"/>
    </xf>
    <xf numFmtId="49" fontId="6" fillId="0" borderId="19" xfId="0" applyNumberFormat="1" applyFont="1" applyFill="1" applyBorder="1" applyAlignment="1">
      <alignment horizontal="center"/>
    </xf>
    <xf numFmtId="49" fontId="6" fillId="2" borderId="11" xfId="0" applyNumberFormat="1" applyFont="1" applyFill="1" applyBorder="1" applyAlignment="1">
      <alignment horizontal="center"/>
    </xf>
    <xf numFmtId="49" fontId="6" fillId="2" borderId="11" xfId="0" applyNumberFormat="1" applyFont="1" applyFill="1" applyBorder="1" applyAlignment="1">
      <alignment horizontal="left"/>
    </xf>
    <xf numFmtId="49" fontId="6" fillId="0" borderId="11" xfId="0" applyNumberFormat="1" applyFont="1" applyFill="1" applyBorder="1" applyAlignment="1">
      <alignment horizontal="left"/>
    </xf>
    <xf numFmtId="164" fontId="6" fillId="2" borderId="11" xfId="0" applyNumberFormat="1" applyFont="1" applyFill="1" applyBorder="1" applyAlignment="1">
      <alignment horizontal="right"/>
    </xf>
    <xf numFmtId="2" fontId="6" fillId="2" borderId="11" xfId="0" applyNumberFormat="1" applyFont="1" applyFill="1" applyBorder="1" applyAlignment="1">
      <alignment horizontal="center"/>
    </xf>
    <xf numFmtId="2" fontId="14" fillId="0" borderId="20" xfId="0" applyNumberFormat="1" applyFont="1" applyBorder="1" applyAlignment="1">
      <alignment horizontal="center"/>
    </xf>
    <xf numFmtId="0" fontId="8" fillId="0" borderId="0" xfId="0" applyFont="1"/>
    <xf numFmtId="164" fontId="2" fillId="0" borderId="16" xfId="0" applyNumberFormat="1" applyFont="1" applyFill="1" applyBorder="1" applyAlignment="1">
      <alignment horizontal="right"/>
    </xf>
    <xf numFmtId="49" fontId="3" fillId="0" borderId="18" xfId="0" applyNumberFormat="1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8" fillId="0" borderId="6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49" fontId="6" fillId="0" borderId="13" xfId="0" applyNumberFormat="1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49" fontId="5" fillId="0" borderId="16" xfId="0" applyNumberFormat="1" applyFont="1" applyFill="1" applyBorder="1" applyAlignment="1">
      <alignment horizontal="left"/>
    </xf>
    <xf numFmtId="2" fontId="2" fillId="0" borderId="6" xfId="0" applyNumberFormat="1" applyFont="1" applyFill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49" fontId="6" fillId="0" borderId="21" xfId="0" applyNumberFormat="1" applyFont="1" applyFill="1" applyBorder="1" applyAlignment="1">
      <alignment horizontal="center"/>
    </xf>
    <xf numFmtId="49" fontId="6" fillId="0" borderId="22" xfId="0" applyNumberFormat="1" applyFont="1" applyFill="1" applyBorder="1" applyAlignment="1">
      <alignment horizontal="center"/>
    </xf>
    <xf numFmtId="2" fontId="6" fillId="0" borderId="22" xfId="0" applyNumberFormat="1" applyFont="1" applyFill="1" applyBorder="1" applyAlignment="1">
      <alignment horizontal="left"/>
    </xf>
    <xf numFmtId="49" fontId="6" fillId="0" borderId="22" xfId="0" applyNumberFormat="1" applyFont="1" applyFill="1" applyBorder="1" applyAlignment="1">
      <alignment horizontal="left"/>
    </xf>
    <xf numFmtId="164" fontId="6" fillId="0" borderId="22" xfId="0" applyNumberFormat="1" applyFont="1" applyFill="1" applyBorder="1" applyAlignment="1">
      <alignment horizontal="right"/>
    </xf>
    <xf numFmtId="2" fontId="6" fillId="0" borderId="22" xfId="0" applyNumberFormat="1" applyFont="1" applyFill="1" applyBorder="1" applyAlignment="1">
      <alignment horizontal="center"/>
    </xf>
    <xf numFmtId="49" fontId="2" fillId="0" borderId="16" xfId="0" applyNumberFormat="1" applyFont="1" applyFill="1" applyBorder="1" applyAlignment="1">
      <alignment horizontal="center"/>
    </xf>
    <xf numFmtId="49" fontId="5" fillId="0" borderId="8" xfId="0" applyNumberFormat="1" applyFont="1" applyBorder="1" applyAlignment="1">
      <alignment horizontal="center"/>
    </xf>
    <xf numFmtId="49" fontId="5" fillId="0" borderId="9" xfId="0" applyNumberFormat="1" applyFont="1" applyBorder="1" applyAlignment="1">
      <alignment horizontal="center"/>
    </xf>
    <xf numFmtId="0" fontId="3" fillId="0" borderId="6" xfId="0" applyFont="1" applyBorder="1" applyAlignment="1">
      <alignment wrapText="1"/>
    </xf>
    <xf numFmtId="0" fontId="0" fillId="0" borderId="6" xfId="0" applyBorder="1"/>
    <xf numFmtId="4" fontId="6" fillId="0" borderId="6" xfId="0" applyNumberFormat="1" applyFont="1" applyBorder="1" applyAlignment="1">
      <alignment horizontal="center"/>
    </xf>
    <xf numFmtId="4" fontId="17" fillId="0" borderId="6" xfId="0" applyNumberFormat="1" applyFont="1" applyBorder="1" applyAlignment="1">
      <alignment horizontal="center"/>
    </xf>
    <xf numFmtId="49" fontId="3" fillId="0" borderId="23" xfId="0" applyNumberFormat="1" applyFont="1" applyFill="1" applyBorder="1" applyAlignment="1">
      <alignment horizontal="center"/>
    </xf>
    <xf numFmtId="2" fontId="3" fillId="0" borderId="2" xfId="0" applyNumberFormat="1" applyFont="1" applyFill="1" applyBorder="1" applyAlignment="1">
      <alignment horizontal="left"/>
    </xf>
    <xf numFmtId="0" fontId="6" fillId="0" borderId="6" xfId="0" applyFont="1" applyBorder="1" applyAlignment="1">
      <alignment horizontal="center"/>
    </xf>
    <xf numFmtId="49" fontId="2" fillId="0" borderId="18" xfId="0" applyNumberFormat="1" applyFont="1" applyFill="1" applyBorder="1" applyAlignment="1">
      <alignment horizontal="center"/>
    </xf>
    <xf numFmtId="0" fontId="2" fillId="3" borderId="6" xfId="0" applyFont="1" applyFill="1" applyBorder="1" applyAlignment="1">
      <alignment wrapText="1"/>
    </xf>
    <xf numFmtId="0" fontId="3" fillId="0" borderId="6" xfId="0" applyFont="1" applyFill="1" applyBorder="1" applyAlignment="1">
      <alignment wrapText="1"/>
    </xf>
    <xf numFmtId="0" fontId="13" fillId="0" borderId="6" xfId="0" applyFont="1" applyBorder="1" applyAlignment="1">
      <alignment vertical="top" wrapText="1"/>
    </xf>
    <xf numFmtId="0" fontId="3" fillId="2" borderId="6" xfId="0" applyFont="1" applyFill="1" applyBorder="1" applyAlignment="1">
      <alignment vertical="top" wrapText="1"/>
    </xf>
    <xf numFmtId="0" fontId="9" fillId="0" borderId="6" xfId="0" applyFont="1" applyBorder="1" applyAlignment="1">
      <alignment vertical="center" wrapText="1"/>
    </xf>
    <xf numFmtId="0" fontId="19" fillId="0" borderId="6" xfId="0" applyFont="1" applyBorder="1" applyAlignment="1">
      <alignment vertical="center" wrapText="1"/>
    </xf>
    <xf numFmtId="0" fontId="2" fillId="2" borderId="6" xfId="0" applyFont="1" applyFill="1" applyBorder="1" applyAlignment="1">
      <alignment wrapText="1"/>
    </xf>
    <xf numFmtId="0" fontId="5" fillId="0" borderId="6" xfId="0" applyFont="1" applyBorder="1" applyAlignment="1">
      <alignment wrapText="1"/>
    </xf>
    <xf numFmtId="0" fontId="5" fillId="2" borderId="6" xfId="0" applyFont="1" applyFill="1" applyBorder="1" applyAlignment="1">
      <alignment vertical="top" wrapText="1"/>
    </xf>
    <xf numFmtId="0" fontId="18" fillId="4" borderId="6" xfId="0" applyFont="1" applyFill="1" applyBorder="1" applyAlignment="1">
      <alignment wrapText="1"/>
    </xf>
    <xf numFmtId="0" fontId="9" fillId="3" borderId="6" xfId="0" applyFont="1" applyFill="1" applyBorder="1" applyAlignment="1"/>
    <xf numFmtId="0" fontId="7" fillId="0" borderId="6" xfId="0" applyFont="1" applyFill="1" applyBorder="1" applyAlignment="1"/>
    <xf numFmtId="0" fontId="8" fillId="0" borderId="6" xfId="0" applyFont="1" applyFill="1" applyBorder="1" applyAlignment="1">
      <alignment wrapText="1"/>
    </xf>
    <xf numFmtId="0" fontId="7" fillId="0" borderId="6" xfId="0" applyFont="1" applyFill="1" applyBorder="1" applyAlignment="1">
      <alignment wrapText="1"/>
    </xf>
    <xf numFmtId="0" fontId="9" fillId="3" borderId="6" xfId="0" applyFont="1" applyFill="1" applyBorder="1" applyAlignment="1">
      <alignment wrapText="1"/>
    </xf>
    <xf numFmtId="0" fontId="3" fillId="0" borderId="6" xfId="0" applyFont="1" applyFill="1" applyBorder="1" applyAlignment="1"/>
    <xf numFmtId="0" fontId="9" fillId="5" borderId="6" xfId="0" applyFont="1" applyFill="1" applyBorder="1" applyAlignment="1">
      <alignment wrapText="1"/>
    </xf>
    <xf numFmtId="0" fontId="3" fillId="0" borderId="6" xfId="0" applyFont="1" applyFill="1" applyBorder="1" applyAlignment="1">
      <alignment horizontal="left" wrapText="1"/>
    </xf>
    <xf numFmtId="0" fontId="9" fillId="0" borderId="16" xfId="0" applyFont="1" applyFill="1" applyBorder="1" applyAlignment="1">
      <alignment wrapText="1"/>
    </xf>
    <xf numFmtId="0" fontId="8" fillId="0" borderId="10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2" xfId="0" applyFont="1" applyBorder="1"/>
    <xf numFmtId="0" fontId="2" fillId="3" borderId="15" xfId="0" applyFont="1" applyFill="1" applyBorder="1" applyAlignment="1">
      <alignment wrapText="1"/>
    </xf>
    <xf numFmtId="49" fontId="2" fillId="0" borderId="8" xfId="0" applyNumberFormat="1" applyFont="1" applyFill="1" applyBorder="1" applyAlignment="1">
      <alignment horizontal="center"/>
    </xf>
    <xf numFmtId="49" fontId="2" fillId="0" borderId="9" xfId="0" applyNumberFormat="1" applyFont="1" applyFill="1" applyBorder="1" applyAlignment="1">
      <alignment horizontal="center"/>
    </xf>
    <xf numFmtId="2" fontId="3" fillId="0" borderId="9" xfId="0" applyNumberFormat="1" applyFont="1" applyFill="1" applyBorder="1" applyAlignment="1">
      <alignment horizontal="left"/>
    </xf>
    <xf numFmtId="0" fontId="2" fillId="6" borderId="6" xfId="0" applyFont="1" applyFill="1" applyBorder="1" applyAlignment="1">
      <alignment wrapText="1"/>
    </xf>
    <xf numFmtId="49" fontId="2" fillId="7" borderId="13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24" xfId="0" applyFont="1" applyBorder="1"/>
    <xf numFmtId="0" fontId="2" fillId="0" borderId="6" xfId="0" applyFont="1" applyBorder="1"/>
    <xf numFmtId="49" fontId="2" fillId="0" borderId="13" xfId="0" applyNumberFormat="1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2" fontId="3" fillId="0" borderId="24" xfId="0" applyNumberFormat="1" applyFont="1" applyFill="1" applyBorder="1" applyAlignment="1">
      <alignment horizontal="left"/>
    </xf>
    <xf numFmtId="4" fontId="2" fillId="0" borderId="6" xfId="0" applyNumberFormat="1" applyFont="1" applyBorder="1" applyAlignment="1">
      <alignment horizontal="center"/>
    </xf>
    <xf numFmtId="4" fontId="3" fillId="0" borderId="6" xfId="0" applyNumberFormat="1" applyFont="1" applyBorder="1" applyAlignment="1">
      <alignment horizontal="center"/>
    </xf>
    <xf numFmtId="4" fontId="3" fillId="0" borderId="6" xfId="0" applyNumberFormat="1" applyFont="1" applyFill="1" applyBorder="1" applyAlignment="1">
      <alignment horizontal="center"/>
    </xf>
    <xf numFmtId="4" fontId="3" fillId="0" borderId="25" xfId="0" applyNumberFormat="1" applyFont="1" applyFill="1" applyBorder="1" applyAlignment="1">
      <alignment horizontal="center"/>
    </xf>
    <xf numFmtId="4" fontId="3" fillId="0" borderId="26" xfId="0" applyNumberFormat="1" applyFont="1" applyFill="1" applyBorder="1" applyAlignment="1">
      <alignment horizontal="center"/>
    </xf>
    <xf numFmtId="0" fontId="6" fillId="2" borderId="16" xfId="0" applyFont="1" applyFill="1" applyBorder="1" applyAlignment="1">
      <alignment wrapText="1"/>
    </xf>
    <xf numFmtId="49" fontId="3" fillId="0" borderId="27" xfId="0" applyNumberFormat="1" applyFont="1" applyFill="1" applyBorder="1" applyAlignment="1">
      <alignment horizontal="center"/>
    </xf>
    <xf numFmtId="49" fontId="3" fillId="0" borderId="7" xfId="0" applyNumberFormat="1" applyFont="1" applyFill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2" borderId="28" xfId="0" applyFont="1" applyFill="1" applyBorder="1" applyAlignment="1">
      <alignment wrapText="1"/>
    </xf>
    <xf numFmtId="0" fontId="3" fillId="0" borderId="16" xfId="0" applyFont="1" applyBorder="1" applyAlignment="1">
      <alignment horizontal="center"/>
    </xf>
    <xf numFmtId="49" fontId="2" fillId="0" borderId="28" xfId="0" applyNumberFormat="1" applyFont="1" applyFill="1" applyBorder="1" applyAlignment="1">
      <alignment horizontal="left"/>
    </xf>
    <xf numFmtId="164" fontId="2" fillId="0" borderId="28" xfId="0" applyNumberFormat="1" applyFont="1" applyFill="1" applyBorder="1" applyAlignment="1">
      <alignment horizontal="right"/>
    </xf>
    <xf numFmtId="2" fontId="3" fillId="0" borderId="28" xfId="0" applyNumberFormat="1" applyFont="1" applyFill="1" applyBorder="1" applyAlignment="1">
      <alignment horizontal="center"/>
    </xf>
    <xf numFmtId="0" fontId="3" fillId="2" borderId="16" xfId="0" applyFont="1" applyFill="1" applyBorder="1" applyAlignment="1">
      <alignment wrapText="1"/>
    </xf>
    <xf numFmtId="49" fontId="3" fillId="0" borderId="16" xfId="0" applyNumberFormat="1" applyFont="1" applyFill="1" applyBorder="1" applyAlignment="1">
      <alignment horizontal="center"/>
    </xf>
    <xf numFmtId="2" fontId="6" fillId="0" borderId="10" xfId="0" applyNumberFormat="1" applyFont="1" applyFill="1" applyBorder="1" applyAlignment="1">
      <alignment horizontal="left"/>
    </xf>
    <xf numFmtId="2" fontId="6" fillId="0" borderId="2" xfId="0" applyNumberFormat="1" applyFont="1" applyFill="1" applyBorder="1" applyAlignment="1">
      <alignment horizontal="right"/>
    </xf>
    <xf numFmtId="0" fontId="3" fillId="0" borderId="15" xfId="0" applyFont="1" applyFill="1" applyBorder="1" applyAlignment="1">
      <alignment wrapText="1"/>
    </xf>
    <xf numFmtId="49" fontId="3" fillId="0" borderId="8" xfId="0" applyNumberFormat="1" applyFont="1" applyFill="1" applyBorder="1" applyAlignment="1">
      <alignment horizontal="center"/>
    </xf>
    <xf numFmtId="164" fontId="3" fillId="0" borderId="9" xfId="0" applyNumberFormat="1" applyFont="1" applyFill="1" applyBorder="1" applyAlignment="1">
      <alignment horizontal="right"/>
    </xf>
    <xf numFmtId="49" fontId="2" fillId="0" borderId="6" xfId="0" applyNumberFormat="1" applyFont="1" applyFill="1" applyBorder="1" applyAlignment="1">
      <alignment horizontal="center"/>
    </xf>
    <xf numFmtId="2" fontId="2" fillId="0" borderId="6" xfId="0" applyNumberFormat="1" applyFont="1" applyFill="1" applyBorder="1" applyAlignment="1">
      <alignment horizontal="left"/>
    </xf>
    <xf numFmtId="49" fontId="2" fillId="0" borderId="6" xfId="0" applyNumberFormat="1" applyFont="1" applyFill="1" applyBorder="1" applyAlignment="1">
      <alignment horizontal="left"/>
    </xf>
    <xf numFmtId="2" fontId="2" fillId="0" borderId="6" xfId="0" applyNumberFormat="1" applyFont="1" applyFill="1" applyBorder="1" applyAlignment="1">
      <alignment horizontal="right"/>
    </xf>
    <xf numFmtId="0" fontId="9" fillId="6" borderId="26" xfId="0" applyFont="1" applyFill="1" applyBorder="1" applyAlignment="1"/>
    <xf numFmtId="0" fontId="3" fillId="7" borderId="6" xfId="0" applyFont="1" applyFill="1" applyBorder="1" applyAlignment="1">
      <alignment vertical="center" wrapText="1"/>
    </xf>
    <xf numFmtId="0" fontId="6" fillId="8" borderId="16" xfId="0" applyFont="1" applyFill="1" applyBorder="1" applyAlignment="1">
      <alignment wrapText="1"/>
    </xf>
    <xf numFmtId="49" fontId="3" fillId="7" borderId="13" xfId="0" applyNumberFormat="1" applyFont="1" applyFill="1" applyBorder="1" applyAlignment="1">
      <alignment horizontal="center"/>
    </xf>
    <xf numFmtId="49" fontId="3" fillId="7" borderId="2" xfId="0" applyNumberFormat="1" applyFont="1" applyFill="1" applyBorder="1" applyAlignment="1">
      <alignment horizontal="center"/>
    </xf>
    <xf numFmtId="0" fontId="6" fillId="7" borderId="2" xfId="0" applyFont="1" applyFill="1" applyBorder="1" applyAlignment="1">
      <alignment horizontal="center"/>
    </xf>
    <xf numFmtId="49" fontId="3" fillId="7" borderId="6" xfId="0" applyNumberFormat="1" applyFont="1" applyFill="1" applyBorder="1" applyAlignment="1">
      <alignment horizontal="left"/>
    </xf>
    <xf numFmtId="49" fontId="2" fillId="7" borderId="6" xfId="0" applyNumberFormat="1" applyFont="1" applyFill="1" applyBorder="1" applyAlignment="1">
      <alignment horizontal="right"/>
    </xf>
    <xf numFmtId="2" fontId="3" fillId="7" borderId="16" xfId="0" applyNumberFormat="1" applyFont="1" applyFill="1" applyBorder="1" applyAlignment="1">
      <alignment horizontal="center"/>
    </xf>
    <xf numFmtId="2" fontId="14" fillId="7" borderId="0" xfId="0" applyNumberFormat="1" applyFont="1" applyFill="1" applyAlignment="1">
      <alignment horizontal="center"/>
    </xf>
    <xf numFmtId="2" fontId="14" fillId="7" borderId="16" xfId="0" applyNumberFormat="1" applyFont="1" applyFill="1" applyBorder="1" applyAlignment="1">
      <alignment horizontal="center"/>
    </xf>
    <xf numFmtId="49" fontId="3" fillId="7" borderId="6" xfId="0" applyNumberFormat="1" applyFont="1" applyFill="1" applyBorder="1" applyAlignment="1">
      <alignment horizontal="right"/>
    </xf>
    <xf numFmtId="2" fontId="3" fillId="7" borderId="6" xfId="0" applyNumberFormat="1" applyFont="1" applyFill="1" applyBorder="1" applyAlignment="1">
      <alignment horizontal="center"/>
    </xf>
    <xf numFmtId="2" fontId="14" fillId="7" borderId="6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right" wrapText="1"/>
    </xf>
    <xf numFmtId="0" fontId="15" fillId="0" borderId="0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18"/>
  <sheetViews>
    <sheetView tabSelected="1" topLeftCell="A33" workbookViewId="0">
      <selection activeCell="AC37" sqref="AC37"/>
    </sheetView>
  </sheetViews>
  <sheetFormatPr defaultRowHeight="12.75" outlineLevelRow="5"/>
  <cols>
    <col min="1" max="1" width="36.28515625" customWidth="1"/>
    <col min="2" max="2" width="3.140625" customWidth="1"/>
    <col min="3" max="3" width="2.85546875" customWidth="1"/>
    <col min="4" max="4" width="9" customWidth="1"/>
    <col min="5" max="5" width="3.42578125" customWidth="1"/>
    <col min="6" max="6" width="0" hidden="1" customWidth="1"/>
    <col min="7" max="7" width="2.28515625" hidden="1" customWidth="1"/>
    <col min="8" max="8" width="9.5703125" customWidth="1"/>
    <col min="9" max="13" width="0" hidden="1" customWidth="1"/>
    <col min="14" max="14" width="0.140625" hidden="1" customWidth="1"/>
    <col min="15" max="18" width="0" hidden="1" customWidth="1"/>
    <col min="19" max="19" width="4.42578125" style="43" hidden="1" customWidth="1"/>
    <col min="20" max="20" width="3.140625" hidden="1" customWidth="1"/>
    <col min="21" max="21" width="8.5703125" customWidth="1"/>
    <col min="22" max="22" width="8.28515625" customWidth="1"/>
    <col min="23" max="23" width="5.42578125" customWidth="1"/>
  </cols>
  <sheetData>
    <row r="1" spans="1:23" ht="70.5" customHeight="1">
      <c r="A1" s="1"/>
      <c r="B1" s="1"/>
      <c r="C1" s="1"/>
      <c r="D1" s="262" t="s">
        <v>145</v>
      </c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  <c r="R1" s="262"/>
      <c r="S1" s="262"/>
      <c r="T1" s="262"/>
      <c r="U1" s="262"/>
      <c r="V1" s="262"/>
    </row>
    <row r="2" spans="1:23" ht="0.75" hidden="1" customHeight="1">
      <c r="A2" s="262"/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S2"/>
    </row>
    <row r="3" spans="1:23" ht="51" customHeight="1">
      <c r="A3" s="263" t="s">
        <v>146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263"/>
      <c r="R3" s="263"/>
      <c r="S3" s="263"/>
      <c r="T3" s="263"/>
      <c r="U3" s="263"/>
      <c r="V3" s="263"/>
    </row>
    <row r="4" spans="1:23" ht="17.25" customHeight="1">
      <c r="A4" s="86" t="s">
        <v>0</v>
      </c>
      <c r="B4" s="81" t="s">
        <v>1</v>
      </c>
      <c r="C4" s="2" t="s">
        <v>2</v>
      </c>
      <c r="D4" s="2" t="s">
        <v>3</v>
      </c>
      <c r="E4" s="2" t="s">
        <v>4</v>
      </c>
      <c r="F4" s="3"/>
      <c r="G4" s="4" t="s">
        <v>5</v>
      </c>
      <c r="H4" s="3" t="s">
        <v>102</v>
      </c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1" t="s">
        <v>103</v>
      </c>
      <c r="V4" s="111" t="s">
        <v>125</v>
      </c>
    </row>
    <row r="5" spans="1:23" ht="22.5" customHeight="1">
      <c r="A5" s="86" t="s">
        <v>6</v>
      </c>
      <c r="B5" s="148"/>
      <c r="C5" s="149"/>
      <c r="D5" s="150"/>
      <c r="E5" s="150"/>
      <c r="F5" s="147" t="e">
        <f>#REF!+#REF!+#REF!+F82+#REF!+#REF!+#REF!+#REF!</f>
        <v>#REF!</v>
      </c>
      <c r="G5" s="147"/>
      <c r="H5" s="6">
        <f>H6</f>
        <v>6153818</v>
      </c>
      <c r="I5" s="6">
        <f t="shared" ref="I5:V5" si="0">I6</f>
        <v>5000</v>
      </c>
      <c r="J5" s="6">
        <f t="shared" si="0"/>
        <v>5000</v>
      </c>
      <c r="K5" s="6">
        <f t="shared" si="0"/>
        <v>5000</v>
      </c>
      <c r="L5" s="6">
        <f t="shared" si="0"/>
        <v>5000</v>
      </c>
      <c r="M5" s="6">
        <f t="shared" si="0"/>
        <v>5000</v>
      </c>
      <c r="N5" s="6">
        <f t="shared" si="0"/>
        <v>5000</v>
      </c>
      <c r="O5" s="6">
        <f t="shared" si="0"/>
        <v>5000</v>
      </c>
      <c r="P5" s="6">
        <f t="shared" si="0"/>
        <v>5000</v>
      </c>
      <c r="Q5" s="6">
        <f t="shared" si="0"/>
        <v>5000</v>
      </c>
      <c r="R5" s="6">
        <f t="shared" si="0"/>
        <v>5000</v>
      </c>
      <c r="S5" s="6">
        <f t="shared" si="0"/>
        <v>5000</v>
      </c>
      <c r="T5" s="6">
        <f t="shared" si="0"/>
        <v>5000</v>
      </c>
      <c r="U5" s="6">
        <f t="shared" si="0"/>
        <v>5184000</v>
      </c>
      <c r="V5" s="6">
        <f t="shared" si="0"/>
        <v>5341300</v>
      </c>
      <c r="W5" s="43"/>
    </row>
    <row r="6" spans="1:23" ht="20.25" customHeight="1">
      <c r="A6" s="206" t="s">
        <v>98</v>
      </c>
      <c r="B6" s="207"/>
      <c r="C6" s="208"/>
      <c r="D6" s="209"/>
      <c r="E6" s="33"/>
      <c r="F6" s="147"/>
      <c r="G6" s="147"/>
      <c r="H6" s="6">
        <f>H7+H21+H28+H82+H102+H108+H114</f>
        <v>6153818</v>
      </c>
      <c r="I6" s="6">
        <f t="shared" ref="I6:V6" si="1">I7+I21+I28+I82+I102+I108+I114</f>
        <v>5000</v>
      </c>
      <c r="J6" s="6">
        <f t="shared" si="1"/>
        <v>5000</v>
      </c>
      <c r="K6" s="6">
        <f t="shared" si="1"/>
        <v>5000</v>
      </c>
      <c r="L6" s="6">
        <f t="shared" si="1"/>
        <v>5000</v>
      </c>
      <c r="M6" s="6">
        <f t="shared" si="1"/>
        <v>5000</v>
      </c>
      <c r="N6" s="6">
        <f t="shared" si="1"/>
        <v>5000</v>
      </c>
      <c r="O6" s="6">
        <f t="shared" si="1"/>
        <v>5000</v>
      </c>
      <c r="P6" s="6">
        <f t="shared" si="1"/>
        <v>5000</v>
      </c>
      <c r="Q6" s="6">
        <f t="shared" si="1"/>
        <v>5000</v>
      </c>
      <c r="R6" s="6">
        <f t="shared" si="1"/>
        <v>5000</v>
      </c>
      <c r="S6" s="6">
        <f t="shared" si="1"/>
        <v>5000</v>
      </c>
      <c r="T6" s="6">
        <f t="shared" si="1"/>
        <v>5000</v>
      </c>
      <c r="U6" s="6">
        <f t="shared" si="1"/>
        <v>5184000</v>
      </c>
      <c r="V6" s="6">
        <f t="shared" si="1"/>
        <v>5341300</v>
      </c>
      <c r="W6" s="43"/>
    </row>
    <row r="7" spans="1:23" ht="14.25" customHeight="1">
      <c r="A7" s="214" t="s">
        <v>151</v>
      </c>
      <c r="B7" s="215" t="s">
        <v>7</v>
      </c>
      <c r="C7" s="216"/>
      <c r="D7" s="217"/>
      <c r="E7" s="218"/>
      <c r="F7" s="147"/>
      <c r="G7" s="147"/>
      <c r="H7" s="223">
        <f>H8+H12</f>
        <v>128000</v>
      </c>
      <c r="I7" s="223">
        <f t="shared" ref="I7:V7" si="2">I8+I12</f>
        <v>0</v>
      </c>
      <c r="J7" s="223">
        <f t="shared" si="2"/>
        <v>0</v>
      </c>
      <c r="K7" s="223">
        <f t="shared" si="2"/>
        <v>0</v>
      </c>
      <c r="L7" s="223">
        <f t="shared" si="2"/>
        <v>0</v>
      </c>
      <c r="M7" s="223">
        <f t="shared" si="2"/>
        <v>0</v>
      </c>
      <c r="N7" s="223">
        <f t="shared" si="2"/>
        <v>0</v>
      </c>
      <c r="O7" s="223">
        <f t="shared" si="2"/>
        <v>0</v>
      </c>
      <c r="P7" s="223">
        <f t="shared" si="2"/>
        <v>0</v>
      </c>
      <c r="Q7" s="223">
        <f t="shared" si="2"/>
        <v>0</v>
      </c>
      <c r="R7" s="223">
        <f t="shared" si="2"/>
        <v>0</v>
      </c>
      <c r="S7" s="223">
        <f t="shared" si="2"/>
        <v>0</v>
      </c>
      <c r="T7" s="223">
        <f t="shared" si="2"/>
        <v>0</v>
      </c>
      <c r="U7" s="223">
        <f t="shared" si="2"/>
        <v>38000</v>
      </c>
      <c r="V7" s="223">
        <f t="shared" si="2"/>
        <v>238000</v>
      </c>
      <c r="W7" s="43"/>
    </row>
    <row r="8" spans="1:23" ht="20.25" customHeight="1">
      <c r="A8" s="86" t="s">
        <v>152</v>
      </c>
      <c r="B8" s="219" t="s">
        <v>7</v>
      </c>
      <c r="C8" s="84" t="s">
        <v>28</v>
      </c>
      <c r="D8" s="220"/>
      <c r="E8" s="221"/>
      <c r="F8" s="147"/>
      <c r="G8" s="147"/>
      <c r="H8" s="224">
        <f t="shared" ref="H8:V8" si="3">H9</f>
        <v>0</v>
      </c>
      <c r="I8" s="224">
        <f t="shared" si="3"/>
        <v>0</v>
      </c>
      <c r="J8" s="224">
        <f t="shared" si="3"/>
        <v>0</v>
      </c>
      <c r="K8" s="224">
        <f t="shared" si="3"/>
        <v>0</v>
      </c>
      <c r="L8" s="224">
        <f t="shared" si="3"/>
        <v>0</v>
      </c>
      <c r="M8" s="224">
        <f t="shared" si="3"/>
        <v>0</v>
      </c>
      <c r="N8" s="224">
        <f t="shared" si="3"/>
        <v>0</v>
      </c>
      <c r="O8" s="224">
        <f t="shared" si="3"/>
        <v>0</v>
      </c>
      <c r="P8" s="224">
        <f t="shared" si="3"/>
        <v>0</v>
      </c>
      <c r="Q8" s="224">
        <f t="shared" si="3"/>
        <v>0</v>
      </c>
      <c r="R8" s="224">
        <f t="shared" si="3"/>
        <v>0</v>
      </c>
      <c r="S8" s="224">
        <f t="shared" si="3"/>
        <v>0</v>
      </c>
      <c r="T8" s="224">
        <f t="shared" si="3"/>
        <v>0</v>
      </c>
      <c r="U8" s="224">
        <f t="shared" si="3"/>
        <v>0</v>
      </c>
      <c r="V8" s="224">
        <f t="shared" si="3"/>
        <v>200000</v>
      </c>
      <c r="W8" s="43"/>
    </row>
    <row r="9" spans="1:23" ht="13.5" customHeight="1">
      <c r="A9" s="189" t="s">
        <v>153</v>
      </c>
      <c r="B9" s="99" t="s">
        <v>7</v>
      </c>
      <c r="C9" s="85" t="s">
        <v>28</v>
      </c>
      <c r="D9" s="222" t="s">
        <v>63</v>
      </c>
      <c r="E9" s="221"/>
      <c r="F9" s="147"/>
      <c r="G9" s="147"/>
      <c r="H9" s="225">
        <f t="shared" ref="H9:V9" si="4">H11</f>
        <v>0</v>
      </c>
      <c r="I9" s="225">
        <f t="shared" si="4"/>
        <v>0</v>
      </c>
      <c r="J9" s="225">
        <f t="shared" si="4"/>
        <v>0</v>
      </c>
      <c r="K9" s="225">
        <f t="shared" si="4"/>
        <v>0</v>
      </c>
      <c r="L9" s="225">
        <f t="shared" si="4"/>
        <v>0</v>
      </c>
      <c r="M9" s="225">
        <f t="shared" si="4"/>
        <v>0</v>
      </c>
      <c r="N9" s="225">
        <f t="shared" si="4"/>
        <v>0</v>
      </c>
      <c r="O9" s="225">
        <f t="shared" si="4"/>
        <v>0</v>
      </c>
      <c r="P9" s="225">
        <f t="shared" si="4"/>
        <v>0</v>
      </c>
      <c r="Q9" s="225">
        <f t="shared" si="4"/>
        <v>0</v>
      </c>
      <c r="R9" s="225">
        <f t="shared" si="4"/>
        <v>0</v>
      </c>
      <c r="S9" s="225">
        <f t="shared" si="4"/>
        <v>0</v>
      </c>
      <c r="T9" s="225">
        <f t="shared" si="4"/>
        <v>0</v>
      </c>
      <c r="U9" s="225">
        <f t="shared" si="4"/>
        <v>0</v>
      </c>
      <c r="V9" s="225">
        <f t="shared" si="4"/>
        <v>200000</v>
      </c>
      <c r="W9" s="43"/>
    </row>
    <row r="10" spans="1:23" ht="21" customHeight="1">
      <c r="A10" s="189" t="s">
        <v>154</v>
      </c>
      <c r="B10" s="99" t="s">
        <v>7</v>
      </c>
      <c r="C10" s="85" t="s">
        <v>28</v>
      </c>
      <c r="D10" s="222" t="s">
        <v>156</v>
      </c>
      <c r="E10" s="221"/>
      <c r="F10" s="147"/>
      <c r="G10" s="147"/>
      <c r="H10" s="225">
        <f t="shared" ref="H10:V10" si="5">H11</f>
        <v>0</v>
      </c>
      <c r="I10" s="225">
        <f t="shared" si="5"/>
        <v>0</v>
      </c>
      <c r="J10" s="225">
        <f t="shared" si="5"/>
        <v>0</v>
      </c>
      <c r="K10" s="225">
        <f t="shared" si="5"/>
        <v>0</v>
      </c>
      <c r="L10" s="225">
        <f t="shared" si="5"/>
        <v>0</v>
      </c>
      <c r="M10" s="225">
        <f t="shared" si="5"/>
        <v>0</v>
      </c>
      <c r="N10" s="225">
        <f t="shared" si="5"/>
        <v>0</v>
      </c>
      <c r="O10" s="225">
        <f t="shared" si="5"/>
        <v>0</v>
      </c>
      <c r="P10" s="225">
        <f t="shared" si="5"/>
        <v>0</v>
      </c>
      <c r="Q10" s="225">
        <f t="shared" si="5"/>
        <v>0</v>
      </c>
      <c r="R10" s="225">
        <f t="shared" si="5"/>
        <v>0</v>
      </c>
      <c r="S10" s="225">
        <f t="shared" si="5"/>
        <v>0</v>
      </c>
      <c r="T10" s="225">
        <f t="shared" si="5"/>
        <v>0</v>
      </c>
      <c r="U10" s="225">
        <f t="shared" si="5"/>
        <v>0</v>
      </c>
      <c r="V10" s="225">
        <f t="shared" si="5"/>
        <v>200000</v>
      </c>
      <c r="W10" s="43"/>
    </row>
    <row r="11" spans="1:23" ht="21" customHeight="1">
      <c r="A11" s="126" t="s">
        <v>155</v>
      </c>
      <c r="B11" s="99" t="s">
        <v>7</v>
      </c>
      <c r="C11" s="85" t="s">
        <v>28</v>
      </c>
      <c r="D11" s="222" t="s">
        <v>156</v>
      </c>
      <c r="E11" s="47" t="s">
        <v>9</v>
      </c>
      <c r="F11" s="147"/>
      <c r="G11" s="147"/>
      <c r="H11" s="226">
        <v>0</v>
      </c>
      <c r="I11" s="227">
        <f t="shared" ref="I11:T11" si="6">I12</f>
        <v>0</v>
      </c>
      <c r="J11" s="225">
        <f t="shared" si="6"/>
        <v>0</v>
      </c>
      <c r="K11" s="226">
        <f t="shared" si="6"/>
        <v>0</v>
      </c>
      <c r="L11" s="227">
        <f t="shared" si="6"/>
        <v>0</v>
      </c>
      <c r="M11" s="225">
        <f t="shared" si="6"/>
        <v>0</v>
      </c>
      <c r="N11" s="226">
        <f t="shared" si="6"/>
        <v>0</v>
      </c>
      <c r="O11" s="227">
        <f t="shared" si="6"/>
        <v>0</v>
      </c>
      <c r="P11" s="225">
        <f t="shared" si="6"/>
        <v>0</v>
      </c>
      <c r="Q11" s="226">
        <f t="shared" si="6"/>
        <v>0</v>
      </c>
      <c r="R11" s="227">
        <f t="shared" si="6"/>
        <v>0</v>
      </c>
      <c r="S11" s="225">
        <f t="shared" si="6"/>
        <v>0</v>
      </c>
      <c r="T11" s="226">
        <f t="shared" si="6"/>
        <v>0</v>
      </c>
      <c r="U11" s="227">
        <v>0</v>
      </c>
      <c r="V11" s="225">
        <v>200000</v>
      </c>
      <c r="W11" s="43"/>
    </row>
    <row r="12" spans="1:23" ht="12.75" customHeight="1">
      <c r="A12" s="210" t="s">
        <v>109</v>
      </c>
      <c r="B12" s="211" t="s">
        <v>7</v>
      </c>
      <c r="C12" s="212" t="s">
        <v>11</v>
      </c>
      <c r="D12" s="213"/>
      <c r="E12" s="5"/>
      <c r="F12" s="9"/>
      <c r="G12" s="9"/>
      <c r="H12" s="48">
        <f>H13+H17</f>
        <v>128000</v>
      </c>
      <c r="I12" s="48">
        <f t="shared" ref="I12:V12" si="7">I13+I17</f>
        <v>0</v>
      </c>
      <c r="J12" s="48">
        <f t="shared" si="7"/>
        <v>0</v>
      </c>
      <c r="K12" s="48">
        <f t="shared" si="7"/>
        <v>0</v>
      </c>
      <c r="L12" s="48">
        <f t="shared" si="7"/>
        <v>0</v>
      </c>
      <c r="M12" s="48">
        <f t="shared" si="7"/>
        <v>0</v>
      </c>
      <c r="N12" s="48">
        <f t="shared" si="7"/>
        <v>0</v>
      </c>
      <c r="O12" s="48">
        <f t="shared" si="7"/>
        <v>0</v>
      </c>
      <c r="P12" s="48">
        <f t="shared" si="7"/>
        <v>0</v>
      </c>
      <c r="Q12" s="48">
        <f t="shared" si="7"/>
        <v>0</v>
      </c>
      <c r="R12" s="48">
        <f t="shared" si="7"/>
        <v>0</v>
      </c>
      <c r="S12" s="48">
        <f t="shared" si="7"/>
        <v>0</v>
      </c>
      <c r="T12" s="48">
        <f t="shared" si="7"/>
        <v>0</v>
      </c>
      <c r="U12" s="48">
        <f t="shared" si="7"/>
        <v>38000</v>
      </c>
      <c r="V12" s="48">
        <f t="shared" si="7"/>
        <v>38000</v>
      </c>
      <c r="W12" s="43"/>
    </row>
    <row r="13" spans="1:23" ht="13.5" customHeight="1">
      <c r="A13" s="189" t="s">
        <v>153</v>
      </c>
      <c r="B13" s="89" t="s">
        <v>7</v>
      </c>
      <c r="C13" s="90" t="s">
        <v>11</v>
      </c>
      <c r="D13" s="16" t="s">
        <v>63</v>
      </c>
      <c r="E13" s="10"/>
      <c r="F13" s="11"/>
      <c r="G13" s="11"/>
      <c r="H13" s="79">
        <f>H14</f>
        <v>38000</v>
      </c>
      <c r="I13" s="79">
        <f t="shared" ref="I13:V13" si="8">I14</f>
        <v>0</v>
      </c>
      <c r="J13" s="79">
        <f t="shared" si="8"/>
        <v>0</v>
      </c>
      <c r="K13" s="79">
        <f t="shared" si="8"/>
        <v>0</v>
      </c>
      <c r="L13" s="79">
        <f t="shared" si="8"/>
        <v>0</v>
      </c>
      <c r="M13" s="79">
        <f t="shared" si="8"/>
        <v>0</v>
      </c>
      <c r="N13" s="79">
        <f t="shared" si="8"/>
        <v>0</v>
      </c>
      <c r="O13" s="79">
        <f t="shared" si="8"/>
        <v>0</v>
      </c>
      <c r="P13" s="79">
        <f t="shared" si="8"/>
        <v>0</v>
      </c>
      <c r="Q13" s="79">
        <f t="shared" si="8"/>
        <v>0</v>
      </c>
      <c r="R13" s="79">
        <f t="shared" si="8"/>
        <v>0</v>
      </c>
      <c r="S13" s="79">
        <f t="shared" si="8"/>
        <v>0</v>
      </c>
      <c r="T13" s="79">
        <f t="shared" si="8"/>
        <v>0</v>
      </c>
      <c r="U13" s="79">
        <f t="shared" si="8"/>
        <v>38000</v>
      </c>
      <c r="V13" s="79">
        <f t="shared" si="8"/>
        <v>38000</v>
      </c>
      <c r="W13" s="43"/>
    </row>
    <row r="14" spans="1:23" ht="21" customHeight="1">
      <c r="A14" s="189" t="s">
        <v>157</v>
      </c>
      <c r="B14" s="89" t="s">
        <v>7</v>
      </c>
      <c r="C14" s="90" t="s">
        <v>11</v>
      </c>
      <c r="D14" s="16" t="s">
        <v>64</v>
      </c>
      <c r="E14" s="10"/>
      <c r="F14" s="11"/>
      <c r="G14" s="11"/>
      <c r="H14" s="79">
        <f>H15+H16</f>
        <v>38000</v>
      </c>
      <c r="I14" s="79">
        <f t="shared" ref="I14:V14" si="9">I15+I16</f>
        <v>0</v>
      </c>
      <c r="J14" s="79">
        <f t="shared" si="9"/>
        <v>0</v>
      </c>
      <c r="K14" s="79">
        <f t="shared" si="9"/>
        <v>0</v>
      </c>
      <c r="L14" s="79">
        <f t="shared" si="9"/>
        <v>0</v>
      </c>
      <c r="M14" s="79">
        <f t="shared" si="9"/>
        <v>0</v>
      </c>
      <c r="N14" s="79">
        <f t="shared" si="9"/>
        <v>0</v>
      </c>
      <c r="O14" s="79">
        <f t="shared" si="9"/>
        <v>0</v>
      </c>
      <c r="P14" s="79">
        <f t="shared" si="9"/>
        <v>0</v>
      </c>
      <c r="Q14" s="79">
        <f t="shared" si="9"/>
        <v>0</v>
      </c>
      <c r="R14" s="79">
        <f t="shared" si="9"/>
        <v>0</v>
      </c>
      <c r="S14" s="79">
        <f t="shared" si="9"/>
        <v>0</v>
      </c>
      <c r="T14" s="79">
        <f t="shared" si="9"/>
        <v>0</v>
      </c>
      <c r="U14" s="79">
        <f t="shared" si="9"/>
        <v>38000</v>
      </c>
      <c r="V14" s="79">
        <f t="shared" si="9"/>
        <v>38000</v>
      </c>
      <c r="W14" s="43"/>
    </row>
    <row r="15" spans="1:23" ht="18.75" customHeight="1">
      <c r="A15" s="126" t="s">
        <v>104</v>
      </c>
      <c r="B15" s="91" t="s">
        <v>7</v>
      </c>
      <c r="C15" s="92" t="s">
        <v>11</v>
      </c>
      <c r="D15" s="17" t="s">
        <v>64</v>
      </c>
      <c r="E15" s="12" t="s">
        <v>9</v>
      </c>
      <c r="F15" s="18"/>
      <c r="G15" s="18"/>
      <c r="H15" s="27">
        <v>38000</v>
      </c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1">
        <v>38000</v>
      </c>
      <c r="V15" s="121">
        <v>38000</v>
      </c>
      <c r="W15" s="43"/>
    </row>
    <row r="16" spans="1:23" ht="1.5" hidden="1" customHeight="1">
      <c r="A16" s="190"/>
      <c r="B16" s="122"/>
      <c r="C16" s="128"/>
      <c r="D16" s="21"/>
      <c r="E16" s="123"/>
      <c r="F16" s="129"/>
      <c r="G16" s="129"/>
      <c r="H16" s="96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30"/>
      <c r="V16" s="130"/>
      <c r="W16" s="43"/>
    </row>
    <row r="17" spans="1:23" ht="32.25" customHeight="1">
      <c r="A17" s="127" t="s">
        <v>126</v>
      </c>
      <c r="B17" s="89" t="s">
        <v>7</v>
      </c>
      <c r="C17" s="125" t="s">
        <v>11</v>
      </c>
      <c r="D17" s="151" t="s">
        <v>74</v>
      </c>
      <c r="E17" s="133"/>
      <c r="F17" s="56"/>
      <c r="G17" s="56"/>
      <c r="H17" s="79">
        <f>H18</f>
        <v>90000</v>
      </c>
      <c r="I17" s="79">
        <f t="shared" ref="I17:V19" si="10">I18</f>
        <v>0</v>
      </c>
      <c r="J17" s="79">
        <f t="shared" si="10"/>
        <v>0</v>
      </c>
      <c r="K17" s="79">
        <f t="shared" si="10"/>
        <v>0</v>
      </c>
      <c r="L17" s="79">
        <f t="shared" si="10"/>
        <v>0</v>
      </c>
      <c r="M17" s="79">
        <f t="shared" si="10"/>
        <v>0</v>
      </c>
      <c r="N17" s="79">
        <f t="shared" si="10"/>
        <v>0</v>
      </c>
      <c r="O17" s="79">
        <f t="shared" si="10"/>
        <v>0</v>
      </c>
      <c r="P17" s="79">
        <f t="shared" si="10"/>
        <v>0</v>
      </c>
      <c r="Q17" s="79">
        <f t="shared" si="10"/>
        <v>0</v>
      </c>
      <c r="R17" s="79">
        <f t="shared" si="10"/>
        <v>0</v>
      </c>
      <c r="S17" s="79">
        <f t="shared" si="10"/>
        <v>0</v>
      </c>
      <c r="T17" s="79">
        <f t="shared" si="10"/>
        <v>0</v>
      </c>
      <c r="U17" s="79">
        <f t="shared" si="10"/>
        <v>0</v>
      </c>
      <c r="V17" s="79">
        <f t="shared" si="10"/>
        <v>0</v>
      </c>
      <c r="W17" s="43"/>
    </row>
    <row r="18" spans="1:23" ht="30" customHeight="1">
      <c r="A18" s="127" t="s">
        <v>73</v>
      </c>
      <c r="B18" s="89" t="s">
        <v>7</v>
      </c>
      <c r="C18" s="90" t="s">
        <v>11</v>
      </c>
      <c r="D18" s="62" t="s">
        <v>75</v>
      </c>
      <c r="E18" s="10"/>
      <c r="F18" s="5"/>
      <c r="G18" s="5"/>
      <c r="H18" s="79">
        <f>H19</f>
        <v>90000</v>
      </c>
      <c r="I18" s="79">
        <f t="shared" si="10"/>
        <v>0</v>
      </c>
      <c r="J18" s="79">
        <f t="shared" si="10"/>
        <v>0</v>
      </c>
      <c r="K18" s="79">
        <f t="shared" si="10"/>
        <v>0</v>
      </c>
      <c r="L18" s="79">
        <f t="shared" si="10"/>
        <v>0</v>
      </c>
      <c r="M18" s="79">
        <f t="shared" si="10"/>
        <v>0</v>
      </c>
      <c r="N18" s="79">
        <f t="shared" si="10"/>
        <v>0</v>
      </c>
      <c r="O18" s="79">
        <f t="shared" si="10"/>
        <v>0</v>
      </c>
      <c r="P18" s="79">
        <f t="shared" si="10"/>
        <v>0</v>
      </c>
      <c r="Q18" s="79">
        <f t="shared" si="10"/>
        <v>0</v>
      </c>
      <c r="R18" s="79">
        <f t="shared" si="10"/>
        <v>0</v>
      </c>
      <c r="S18" s="79">
        <f t="shared" si="10"/>
        <v>0</v>
      </c>
      <c r="T18" s="79">
        <f t="shared" si="10"/>
        <v>0</v>
      </c>
      <c r="U18" s="79">
        <f t="shared" si="10"/>
        <v>0</v>
      </c>
      <c r="V18" s="79">
        <f t="shared" si="10"/>
        <v>0</v>
      </c>
      <c r="W18" s="43"/>
    </row>
    <row r="19" spans="1:23" ht="30.75" customHeight="1">
      <c r="A19" s="127" t="s">
        <v>127</v>
      </c>
      <c r="B19" s="89" t="s">
        <v>7</v>
      </c>
      <c r="C19" s="90" t="s">
        <v>11</v>
      </c>
      <c r="D19" s="62" t="s">
        <v>76</v>
      </c>
      <c r="E19" s="10"/>
      <c r="F19" s="5"/>
      <c r="G19" s="5"/>
      <c r="H19" s="79">
        <f>H20</f>
        <v>90000</v>
      </c>
      <c r="I19" s="79">
        <f t="shared" si="10"/>
        <v>0</v>
      </c>
      <c r="J19" s="79">
        <f t="shared" si="10"/>
        <v>0</v>
      </c>
      <c r="K19" s="79">
        <f t="shared" si="10"/>
        <v>0</v>
      </c>
      <c r="L19" s="79">
        <f t="shared" si="10"/>
        <v>0</v>
      </c>
      <c r="M19" s="79">
        <f t="shared" si="10"/>
        <v>0</v>
      </c>
      <c r="N19" s="79">
        <f t="shared" si="10"/>
        <v>0</v>
      </c>
      <c r="O19" s="79">
        <f t="shared" si="10"/>
        <v>0</v>
      </c>
      <c r="P19" s="79">
        <f t="shared" si="10"/>
        <v>0</v>
      </c>
      <c r="Q19" s="79">
        <f t="shared" si="10"/>
        <v>0</v>
      </c>
      <c r="R19" s="79">
        <f t="shared" si="10"/>
        <v>0</v>
      </c>
      <c r="S19" s="79">
        <f t="shared" si="10"/>
        <v>0</v>
      </c>
      <c r="T19" s="79">
        <f t="shared" si="10"/>
        <v>0</v>
      </c>
      <c r="U19" s="79">
        <f t="shared" si="10"/>
        <v>0</v>
      </c>
      <c r="V19" s="79">
        <f t="shared" si="10"/>
        <v>0</v>
      </c>
      <c r="W19" s="43"/>
    </row>
    <row r="20" spans="1:23" ht="21.75" customHeight="1">
      <c r="A20" s="126" t="s">
        <v>104</v>
      </c>
      <c r="B20" s="91" t="s">
        <v>7</v>
      </c>
      <c r="C20" s="92" t="s">
        <v>11</v>
      </c>
      <c r="D20" s="58" t="s">
        <v>76</v>
      </c>
      <c r="E20" s="10" t="s">
        <v>9</v>
      </c>
      <c r="F20" s="8"/>
      <c r="G20" s="8"/>
      <c r="H20" s="79">
        <v>90000</v>
      </c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3">
        <v>0</v>
      </c>
      <c r="V20" s="113">
        <v>0</v>
      </c>
      <c r="W20" s="43"/>
    </row>
    <row r="21" spans="1:23" ht="21.75" customHeight="1">
      <c r="A21" s="188" t="s">
        <v>13</v>
      </c>
      <c r="B21" s="131" t="s">
        <v>12</v>
      </c>
      <c r="C21" s="132"/>
      <c r="D21" s="133"/>
      <c r="E21" s="133"/>
      <c r="F21" s="134"/>
      <c r="G21" s="134"/>
      <c r="H21" s="135">
        <f>H22</f>
        <v>63000</v>
      </c>
      <c r="I21" s="135">
        <f t="shared" ref="I21:V21" si="11">I22</f>
        <v>0</v>
      </c>
      <c r="J21" s="135">
        <f t="shared" si="11"/>
        <v>0</v>
      </c>
      <c r="K21" s="135">
        <f t="shared" si="11"/>
        <v>0</v>
      </c>
      <c r="L21" s="135">
        <f t="shared" si="11"/>
        <v>0</v>
      </c>
      <c r="M21" s="135">
        <f t="shared" si="11"/>
        <v>0</v>
      </c>
      <c r="N21" s="135">
        <f t="shared" si="11"/>
        <v>0</v>
      </c>
      <c r="O21" s="135">
        <f t="shared" si="11"/>
        <v>0</v>
      </c>
      <c r="P21" s="135">
        <f t="shared" si="11"/>
        <v>0</v>
      </c>
      <c r="Q21" s="135">
        <f t="shared" si="11"/>
        <v>0</v>
      </c>
      <c r="R21" s="135">
        <f t="shared" si="11"/>
        <v>0</v>
      </c>
      <c r="S21" s="135">
        <f t="shared" si="11"/>
        <v>0</v>
      </c>
      <c r="T21" s="135">
        <f t="shared" si="11"/>
        <v>0</v>
      </c>
      <c r="U21" s="135">
        <f t="shared" si="11"/>
        <v>63000</v>
      </c>
      <c r="V21" s="135">
        <f t="shared" si="11"/>
        <v>63000</v>
      </c>
      <c r="W21" s="43"/>
    </row>
    <row r="22" spans="1:23" ht="13.5" customHeight="1">
      <c r="A22" s="189" t="s">
        <v>14</v>
      </c>
      <c r="B22" s="94" t="s">
        <v>12</v>
      </c>
      <c r="C22" s="90" t="s">
        <v>15</v>
      </c>
      <c r="D22" s="7"/>
      <c r="E22" s="7"/>
      <c r="F22" s="11"/>
      <c r="G22" s="11"/>
      <c r="H22" s="79">
        <f>H23</f>
        <v>63000</v>
      </c>
      <c r="I22" s="79">
        <f t="shared" ref="I22:V23" si="12">I23</f>
        <v>0</v>
      </c>
      <c r="J22" s="79">
        <f t="shared" si="12"/>
        <v>0</v>
      </c>
      <c r="K22" s="79">
        <f t="shared" si="12"/>
        <v>0</v>
      </c>
      <c r="L22" s="79">
        <f t="shared" si="12"/>
        <v>0</v>
      </c>
      <c r="M22" s="79">
        <f t="shared" si="12"/>
        <v>0</v>
      </c>
      <c r="N22" s="79">
        <f t="shared" si="12"/>
        <v>0</v>
      </c>
      <c r="O22" s="79">
        <f t="shared" si="12"/>
        <v>0</v>
      </c>
      <c r="P22" s="79">
        <f t="shared" si="12"/>
        <v>0</v>
      </c>
      <c r="Q22" s="79">
        <f t="shared" si="12"/>
        <v>0</v>
      </c>
      <c r="R22" s="79">
        <f t="shared" si="12"/>
        <v>0</v>
      </c>
      <c r="S22" s="79">
        <f t="shared" si="12"/>
        <v>0</v>
      </c>
      <c r="T22" s="79">
        <f t="shared" si="12"/>
        <v>0</v>
      </c>
      <c r="U22" s="79">
        <f t="shared" si="12"/>
        <v>63000</v>
      </c>
      <c r="V22" s="79">
        <f t="shared" si="12"/>
        <v>63000</v>
      </c>
      <c r="W22" s="43"/>
    </row>
    <row r="23" spans="1:23" ht="30.75" customHeight="1">
      <c r="A23" s="189" t="s">
        <v>128</v>
      </c>
      <c r="B23" s="94" t="s">
        <v>12</v>
      </c>
      <c r="C23" s="90" t="s">
        <v>15</v>
      </c>
      <c r="D23" s="10" t="s">
        <v>44</v>
      </c>
      <c r="E23" s="10"/>
      <c r="F23" s="13"/>
      <c r="G23" s="13"/>
      <c r="H23" s="79">
        <f>H24</f>
        <v>63000</v>
      </c>
      <c r="I23" s="79">
        <f t="shared" si="12"/>
        <v>0</v>
      </c>
      <c r="J23" s="79">
        <f t="shared" si="12"/>
        <v>0</v>
      </c>
      <c r="K23" s="79">
        <f t="shared" si="12"/>
        <v>0</v>
      </c>
      <c r="L23" s="79">
        <f t="shared" si="12"/>
        <v>0</v>
      </c>
      <c r="M23" s="79">
        <f t="shared" si="12"/>
        <v>0</v>
      </c>
      <c r="N23" s="79">
        <f t="shared" si="12"/>
        <v>0</v>
      </c>
      <c r="O23" s="79">
        <f t="shared" si="12"/>
        <v>0</v>
      </c>
      <c r="P23" s="79">
        <f t="shared" si="12"/>
        <v>0</v>
      </c>
      <c r="Q23" s="79">
        <f t="shared" si="12"/>
        <v>0</v>
      </c>
      <c r="R23" s="79">
        <f t="shared" si="12"/>
        <v>0</v>
      </c>
      <c r="S23" s="79">
        <f t="shared" si="12"/>
        <v>0</v>
      </c>
      <c r="T23" s="79">
        <f t="shared" si="12"/>
        <v>0</v>
      </c>
      <c r="U23" s="79">
        <f t="shared" si="12"/>
        <v>63000</v>
      </c>
      <c r="V23" s="79">
        <f t="shared" si="12"/>
        <v>63000</v>
      </c>
      <c r="W23" s="43"/>
    </row>
    <row r="24" spans="1:23" ht="20.25" customHeight="1">
      <c r="A24" s="191" t="s">
        <v>129</v>
      </c>
      <c r="B24" s="94" t="s">
        <v>12</v>
      </c>
      <c r="C24" s="90" t="s">
        <v>15</v>
      </c>
      <c r="D24" s="15" t="s">
        <v>84</v>
      </c>
      <c r="E24" s="15"/>
      <c r="F24" s="74"/>
      <c r="G24" s="74"/>
      <c r="H24" s="79">
        <f>H25</f>
        <v>63000</v>
      </c>
      <c r="I24" s="79">
        <f t="shared" ref="I24:V24" si="13">I25</f>
        <v>0</v>
      </c>
      <c r="J24" s="79">
        <f t="shared" si="13"/>
        <v>0</v>
      </c>
      <c r="K24" s="79">
        <f t="shared" si="13"/>
        <v>0</v>
      </c>
      <c r="L24" s="79">
        <f t="shared" si="13"/>
        <v>0</v>
      </c>
      <c r="M24" s="79">
        <f t="shared" si="13"/>
        <v>0</v>
      </c>
      <c r="N24" s="79">
        <f t="shared" si="13"/>
        <v>0</v>
      </c>
      <c r="O24" s="79">
        <f t="shared" si="13"/>
        <v>0</v>
      </c>
      <c r="P24" s="79">
        <f t="shared" si="13"/>
        <v>0</v>
      </c>
      <c r="Q24" s="79">
        <f t="shared" si="13"/>
        <v>0</v>
      </c>
      <c r="R24" s="79">
        <f t="shared" si="13"/>
        <v>0</v>
      </c>
      <c r="S24" s="79">
        <f t="shared" si="13"/>
        <v>0</v>
      </c>
      <c r="T24" s="79">
        <f t="shared" si="13"/>
        <v>0</v>
      </c>
      <c r="U24" s="79">
        <f t="shared" si="13"/>
        <v>63000</v>
      </c>
      <c r="V24" s="79">
        <f t="shared" si="13"/>
        <v>63000</v>
      </c>
      <c r="W24" s="43"/>
    </row>
    <row r="25" spans="1:23" ht="30.75" customHeight="1">
      <c r="A25" s="127" t="s">
        <v>149</v>
      </c>
      <c r="B25" s="94" t="s">
        <v>12</v>
      </c>
      <c r="C25" s="90" t="s">
        <v>15</v>
      </c>
      <c r="D25" s="15" t="s">
        <v>43</v>
      </c>
      <c r="E25" s="15"/>
      <c r="F25" s="74"/>
      <c r="G25" s="74"/>
      <c r="H25" s="79">
        <f>H26+H27</f>
        <v>63000</v>
      </c>
      <c r="I25" s="79">
        <f t="shared" ref="I25:V25" si="14">I26+I27</f>
        <v>0</v>
      </c>
      <c r="J25" s="79">
        <f t="shared" si="14"/>
        <v>0</v>
      </c>
      <c r="K25" s="79">
        <f t="shared" si="14"/>
        <v>0</v>
      </c>
      <c r="L25" s="79">
        <f t="shared" si="14"/>
        <v>0</v>
      </c>
      <c r="M25" s="79">
        <f t="shared" si="14"/>
        <v>0</v>
      </c>
      <c r="N25" s="79">
        <f t="shared" si="14"/>
        <v>0</v>
      </c>
      <c r="O25" s="79">
        <f t="shared" si="14"/>
        <v>0</v>
      </c>
      <c r="P25" s="79">
        <f t="shared" si="14"/>
        <v>0</v>
      </c>
      <c r="Q25" s="79">
        <f t="shared" si="14"/>
        <v>0</v>
      </c>
      <c r="R25" s="79">
        <f t="shared" si="14"/>
        <v>0</v>
      </c>
      <c r="S25" s="79">
        <f t="shared" si="14"/>
        <v>0</v>
      </c>
      <c r="T25" s="79">
        <f t="shared" si="14"/>
        <v>0</v>
      </c>
      <c r="U25" s="79">
        <f t="shared" si="14"/>
        <v>63000</v>
      </c>
      <c r="V25" s="79">
        <f t="shared" si="14"/>
        <v>63000</v>
      </c>
      <c r="W25" s="43"/>
    </row>
    <row r="26" spans="1:23" ht="20.25" customHeight="1">
      <c r="A26" s="126" t="s">
        <v>104</v>
      </c>
      <c r="B26" s="94" t="s">
        <v>12</v>
      </c>
      <c r="C26" s="98" t="s">
        <v>15</v>
      </c>
      <c r="D26" s="15" t="s">
        <v>43</v>
      </c>
      <c r="E26" s="15" t="s">
        <v>9</v>
      </c>
      <c r="F26" s="74"/>
      <c r="G26" s="74"/>
      <c r="H26" s="95">
        <v>57000</v>
      </c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24">
        <v>57000</v>
      </c>
      <c r="V26" s="124">
        <v>57000</v>
      </c>
      <c r="W26" s="43"/>
    </row>
    <row r="27" spans="1:23" ht="11.25" customHeight="1">
      <c r="A27" s="126" t="s">
        <v>111</v>
      </c>
      <c r="B27" s="97" t="s">
        <v>12</v>
      </c>
      <c r="C27" s="103" t="s">
        <v>15</v>
      </c>
      <c r="D27" s="42" t="s">
        <v>43</v>
      </c>
      <c r="E27" s="42" t="s">
        <v>112</v>
      </c>
      <c r="F27" s="75"/>
      <c r="G27" s="75"/>
      <c r="H27" s="115">
        <v>6000</v>
      </c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>
        <v>6000</v>
      </c>
      <c r="V27" s="113">
        <v>6000</v>
      </c>
      <c r="W27" s="43"/>
    </row>
    <row r="28" spans="1:23" ht="12.75" customHeight="1">
      <c r="A28" s="188" t="s">
        <v>41</v>
      </c>
      <c r="B28" s="93" t="s">
        <v>8</v>
      </c>
      <c r="C28" s="96"/>
      <c r="D28" s="15"/>
      <c r="E28" s="15"/>
      <c r="F28" s="14"/>
      <c r="G28" s="14"/>
      <c r="H28" s="114">
        <f>H29+H48+H69</f>
        <v>1823500</v>
      </c>
      <c r="I28" s="114">
        <f t="shared" ref="I28:V28" si="15">I29+I48+I69</f>
        <v>5000</v>
      </c>
      <c r="J28" s="114">
        <f t="shared" si="15"/>
        <v>5000</v>
      </c>
      <c r="K28" s="114">
        <f t="shared" si="15"/>
        <v>5000</v>
      </c>
      <c r="L28" s="114">
        <f t="shared" si="15"/>
        <v>5000</v>
      </c>
      <c r="M28" s="114">
        <f t="shared" si="15"/>
        <v>5000</v>
      </c>
      <c r="N28" s="114">
        <f t="shared" si="15"/>
        <v>5000</v>
      </c>
      <c r="O28" s="114">
        <f t="shared" si="15"/>
        <v>5000</v>
      </c>
      <c r="P28" s="114">
        <f t="shared" si="15"/>
        <v>5000</v>
      </c>
      <c r="Q28" s="114">
        <f t="shared" si="15"/>
        <v>5000</v>
      </c>
      <c r="R28" s="114">
        <f t="shared" si="15"/>
        <v>5000</v>
      </c>
      <c r="S28" s="114">
        <f t="shared" si="15"/>
        <v>5000</v>
      </c>
      <c r="T28" s="114">
        <f t="shared" si="15"/>
        <v>5000</v>
      </c>
      <c r="U28" s="114">
        <f t="shared" si="15"/>
        <v>1642500</v>
      </c>
      <c r="V28" s="114">
        <f t="shared" si="15"/>
        <v>1661700</v>
      </c>
      <c r="W28" s="43"/>
    </row>
    <row r="29" spans="1:23" ht="34.5" customHeight="1">
      <c r="A29" s="192" t="s">
        <v>77</v>
      </c>
      <c r="B29" s="97" t="s">
        <v>8</v>
      </c>
      <c r="C29" s="98" t="s">
        <v>19</v>
      </c>
      <c r="D29" s="64" t="s">
        <v>81</v>
      </c>
      <c r="E29" s="42"/>
      <c r="F29" s="75"/>
      <c r="G29" s="75"/>
      <c r="H29" s="168">
        <f>H30</f>
        <v>256600</v>
      </c>
      <c r="I29" s="168">
        <f t="shared" ref="I29:V29" si="16">I30</f>
        <v>5000</v>
      </c>
      <c r="J29" s="168">
        <f t="shared" si="16"/>
        <v>5000</v>
      </c>
      <c r="K29" s="168">
        <f t="shared" si="16"/>
        <v>5000</v>
      </c>
      <c r="L29" s="168">
        <f t="shared" si="16"/>
        <v>5000</v>
      </c>
      <c r="M29" s="168">
        <f t="shared" si="16"/>
        <v>5000</v>
      </c>
      <c r="N29" s="168">
        <f t="shared" si="16"/>
        <v>5000</v>
      </c>
      <c r="O29" s="168">
        <f t="shared" si="16"/>
        <v>5000</v>
      </c>
      <c r="P29" s="168">
        <f t="shared" si="16"/>
        <v>5000</v>
      </c>
      <c r="Q29" s="168">
        <f t="shared" si="16"/>
        <v>5000</v>
      </c>
      <c r="R29" s="168">
        <f t="shared" si="16"/>
        <v>5000</v>
      </c>
      <c r="S29" s="168">
        <f t="shared" si="16"/>
        <v>5000</v>
      </c>
      <c r="T29" s="168">
        <f t="shared" si="16"/>
        <v>5000</v>
      </c>
      <c r="U29" s="168">
        <f t="shared" si="16"/>
        <v>10000</v>
      </c>
      <c r="V29" s="168">
        <f t="shared" si="16"/>
        <v>10000</v>
      </c>
      <c r="W29" s="43"/>
    </row>
    <row r="30" spans="1:23" ht="36" customHeight="1">
      <c r="A30" s="193" t="s">
        <v>115</v>
      </c>
      <c r="B30" s="165" t="s">
        <v>8</v>
      </c>
      <c r="C30" s="128" t="s">
        <v>19</v>
      </c>
      <c r="D30" s="166" t="s">
        <v>116</v>
      </c>
      <c r="E30" s="47"/>
      <c r="F30" s="141"/>
      <c r="G30" s="141"/>
      <c r="H30" s="136">
        <f>H31+H34+H43</f>
        <v>256600</v>
      </c>
      <c r="I30" s="136">
        <f t="shared" ref="I30:V30" si="17">I31+I34+I43</f>
        <v>5000</v>
      </c>
      <c r="J30" s="136">
        <f t="shared" si="17"/>
        <v>5000</v>
      </c>
      <c r="K30" s="136">
        <f t="shared" si="17"/>
        <v>5000</v>
      </c>
      <c r="L30" s="136">
        <f t="shared" si="17"/>
        <v>5000</v>
      </c>
      <c r="M30" s="136">
        <f t="shared" si="17"/>
        <v>5000</v>
      </c>
      <c r="N30" s="136">
        <f t="shared" si="17"/>
        <v>5000</v>
      </c>
      <c r="O30" s="136">
        <f t="shared" si="17"/>
        <v>5000</v>
      </c>
      <c r="P30" s="136">
        <f t="shared" si="17"/>
        <v>5000</v>
      </c>
      <c r="Q30" s="136">
        <f t="shared" si="17"/>
        <v>5000</v>
      </c>
      <c r="R30" s="136">
        <f t="shared" si="17"/>
        <v>5000</v>
      </c>
      <c r="S30" s="136">
        <f t="shared" si="17"/>
        <v>5000</v>
      </c>
      <c r="T30" s="136">
        <f t="shared" si="17"/>
        <v>5000</v>
      </c>
      <c r="U30" s="136">
        <f t="shared" si="17"/>
        <v>10000</v>
      </c>
      <c r="V30" s="136">
        <f t="shared" si="17"/>
        <v>10000</v>
      </c>
      <c r="W30" s="43"/>
    </row>
    <row r="31" spans="1:23" ht="32.25" customHeight="1">
      <c r="A31" s="163" t="s">
        <v>78</v>
      </c>
      <c r="B31" s="97" t="s">
        <v>8</v>
      </c>
      <c r="C31" s="98" t="s">
        <v>19</v>
      </c>
      <c r="D31" s="64" t="s">
        <v>117</v>
      </c>
      <c r="E31" s="42"/>
      <c r="F31" s="63"/>
      <c r="G31" s="63"/>
      <c r="H31" s="115">
        <f>H32</f>
        <v>5000</v>
      </c>
      <c r="I31" s="115">
        <f t="shared" ref="I31:V32" si="18">I32</f>
        <v>5000</v>
      </c>
      <c r="J31" s="115">
        <f t="shared" si="18"/>
        <v>5000</v>
      </c>
      <c r="K31" s="115">
        <f t="shared" si="18"/>
        <v>5000</v>
      </c>
      <c r="L31" s="115">
        <f t="shared" si="18"/>
        <v>5000</v>
      </c>
      <c r="M31" s="115">
        <f t="shared" si="18"/>
        <v>5000</v>
      </c>
      <c r="N31" s="115">
        <f t="shared" si="18"/>
        <v>5000</v>
      </c>
      <c r="O31" s="115">
        <f t="shared" si="18"/>
        <v>5000</v>
      </c>
      <c r="P31" s="115">
        <f t="shared" si="18"/>
        <v>5000</v>
      </c>
      <c r="Q31" s="115">
        <f t="shared" si="18"/>
        <v>5000</v>
      </c>
      <c r="R31" s="115">
        <f t="shared" si="18"/>
        <v>5000</v>
      </c>
      <c r="S31" s="115">
        <f t="shared" si="18"/>
        <v>5000</v>
      </c>
      <c r="T31" s="115">
        <f t="shared" si="18"/>
        <v>5000</v>
      </c>
      <c r="U31" s="115">
        <f t="shared" si="18"/>
        <v>5000</v>
      </c>
      <c r="V31" s="115">
        <f t="shared" si="18"/>
        <v>5000</v>
      </c>
      <c r="W31" s="43"/>
    </row>
    <row r="32" spans="1:23" ht="31.5" customHeight="1">
      <c r="A32" s="127" t="s">
        <v>79</v>
      </c>
      <c r="B32" s="97" t="s">
        <v>8</v>
      </c>
      <c r="C32" s="98" t="s">
        <v>19</v>
      </c>
      <c r="D32" s="64" t="s">
        <v>118</v>
      </c>
      <c r="E32" s="42"/>
      <c r="F32" s="63"/>
      <c r="G32" s="63"/>
      <c r="H32" s="115">
        <f>H33</f>
        <v>5000</v>
      </c>
      <c r="I32" s="115">
        <f t="shared" si="18"/>
        <v>5000</v>
      </c>
      <c r="J32" s="115">
        <f t="shared" si="18"/>
        <v>5000</v>
      </c>
      <c r="K32" s="115">
        <f t="shared" si="18"/>
        <v>5000</v>
      </c>
      <c r="L32" s="115">
        <f t="shared" si="18"/>
        <v>5000</v>
      </c>
      <c r="M32" s="115">
        <f t="shared" si="18"/>
        <v>5000</v>
      </c>
      <c r="N32" s="115">
        <f t="shared" si="18"/>
        <v>5000</v>
      </c>
      <c r="O32" s="115">
        <f t="shared" si="18"/>
        <v>5000</v>
      </c>
      <c r="P32" s="115">
        <f t="shared" si="18"/>
        <v>5000</v>
      </c>
      <c r="Q32" s="115">
        <f t="shared" si="18"/>
        <v>5000</v>
      </c>
      <c r="R32" s="115">
        <f t="shared" si="18"/>
        <v>5000</v>
      </c>
      <c r="S32" s="115">
        <f t="shared" si="18"/>
        <v>5000</v>
      </c>
      <c r="T32" s="115">
        <f t="shared" si="18"/>
        <v>5000</v>
      </c>
      <c r="U32" s="115">
        <f t="shared" si="18"/>
        <v>5000</v>
      </c>
      <c r="V32" s="115">
        <f t="shared" si="18"/>
        <v>5000</v>
      </c>
      <c r="W32" s="43"/>
    </row>
    <row r="33" spans="1:25" ht="19.5" customHeight="1">
      <c r="A33" s="126" t="s">
        <v>104</v>
      </c>
      <c r="B33" s="161" t="s">
        <v>8</v>
      </c>
      <c r="C33" s="98" t="s">
        <v>19</v>
      </c>
      <c r="D33" s="64" t="s">
        <v>118</v>
      </c>
      <c r="E33" s="140" t="s">
        <v>9</v>
      </c>
      <c r="F33" s="160"/>
      <c r="G33" s="160"/>
      <c r="H33" s="146">
        <v>5000</v>
      </c>
      <c r="I33" s="146">
        <v>5000</v>
      </c>
      <c r="J33" s="146">
        <v>5000</v>
      </c>
      <c r="K33" s="146">
        <v>5000</v>
      </c>
      <c r="L33" s="146">
        <v>5000</v>
      </c>
      <c r="M33" s="146">
        <v>5000</v>
      </c>
      <c r="N33" s="146">
        <v>5000</v>
      </c>
      <c r="O33" s="146">
        <v>5000</v>
      </c>
      <c r="P33" s="146">
        <v>5000</v>
      </c>
      <c r="Q33" s="146">
        <v>5000</v>
      </c>
      <c r="R33" s="146">
        <v>5000</v>
      </c>
      <c r="S33" s="146">
        <v>5000</v>
      </c>
      <c r="T33" s="146">
        <v>5000</v>
      </c>
      <c r="U33" s="146">
        <v>5000</v>
      </c>
      <c r="V33" s="146">
        <v>5000</v>
      </c>
      <c r="W33" s="43"/>
    </row>
    <row r="34" spans="1:25" ht="24" customHeight="1">
      <c r="A34" s="163" t="s">
        <v>80</v>
      </c>
      <c r="B34" s="97" t="s">
        <v>8</v>
      </c>
      <c r="C34" s="103" t="s">
        <v>19</v>
      </c>
      <c r="D34" s="162" t="s">
        <v>120</v>
      </c>
      <c r="E34" s="42"/>
      <c r="F34" s="63"/>
      <c r="G34" s="63"/>
      <c r="H34" s="115">
        <f>H35+H37+H39+H41</f>
        <v>251600</v>
      </c>
      <c r="I34" s="115">
        <f t="shared" ref="I34:V34" si="19">I35+I37+I39+I41</f>
        <v>0</v>
      </c>
      <c r="J34" s="115">
        <f t="shared" si="19"/>
        <v>0</v>
      </c>
      <c r="K34" s="115">
        <f t="shared" si="19"/>
        <v>0</v>
      </c>
      <c r="L34" s="115">
        <f t="shared" si="19"/>
        <v>0</v>
      </c>
      <c r="M34" s="115">
        <f t="shared" si="19"/>
        <v>0</v>
      </c>
      <c r="N34" s="115">
        <f t="shared" si="19"/>
        <v>0</v>
      </c>
      <c r="O34" s="115">
        <f t="shared" si="19"/>
        <v>0</v>
      </c>
      <c r="P34" s="115">
        <f t="shared" si="19"/>
        <v>0</v>
      </c>
      <c r="Q34" s="115">
        <f t="shared" si="19"/>
        <v>0</v>
      </c>
      <c r="R34" s="115">
        <f t="shared" si="19"/>
        <v>0</v>
      </c>
      <c r="S34" s="115">
        <f t="shared" si="19"/>
        <v>0</v>
      </c>
      <c r="T34" s="115">
        <f t="shared" si="19"/>
        <v>0</v>
      </c>
      <c r="U34" s="115">
        <f t="shared" si="19"/>
        <v>5000</v>
      </c>
      <c r="V34" s="115">
        <f t="shared" si="19"/>
        <v>5000</v>
      </c>
      <c r="W34" s="43"/>
    </row>
    <row r="35" spans="1:25" ht="30.75" customHeight="1">
      <c r="A35" s="164" t="s">
        <v>113</v>
      </c>
      <c r="B35" s="97" t="s">
        <v>8</v>
      </c>
      <c r="C35" s="98" t="s">
        <v>19</v>
      </c>
      <c r="D35" s="64" t="s">
        <v>122</v>
      </c>
      <c r="E35" s="42"/>
      <c r="F35" s="63"/>
      <c r="G35" s="63"/>
      <c r="H35" s="115">
        <f>H36</f>
        <v>175600</v>
      </c>
      <c r="I35" s="115">
        <f t="shared" ref="I35:V35" si="20">I36</f>
        <v>0</v>
      </c>
      <c r="J35" s="115">
        <f t="shared" si="20"/>
        <v>0</v>
      </c>
      <c r="K35" s="115">
        <f t="shared" si="20"/>
        <v>0</v>
      </c>
      <c r="L35" s="115">
        <f t="shared" si="20"/>
        <v>0</v>
      </c>
      <c r="M35" s="115">
        <f t="shared" si="20"/>
        <v>0</v>
      </c>
      <c r="N35" s="115">
        <f t="shared" si="20"/>
        <v>0</v>
      </c>
      <c r="O35" s="115">
        <f t="shared" si="20"/>
        <v>0</v>
      </c>
      <c r="P35" s="115">
        <f t="shared" si="20"/>
        <v>0</v>
      </c>
      <c r="Q35" s="115">
        <f t="shared" si="20"/>
        <v>0</v>
      </c>
      <c r="R35" s="115">
        <f t="shared" si="20"/>
        <v>0</v>
      </c>
      <c r="S35" s="115">
        <f t="shared" si="20"/>
        <v>0</v>
      </c>
      <c r="T35" s="115">
        <f t="shared" si="20"/>
        <v>0</v>
      </c>
      <c r="U35" s="115">
        <f t="shared" si="20"/>
        <v>0</v>
      </c>
      <c r="V35" s="115">
        <f t="shared" si="20"/>
        <v>0</v>
      </c>
      <c r="W35" s="43"/>
    </row>
    <row r="36" spans="1:25" ht="20.25" customHeight="1">
      <c r="A36" s="126" t="s">
        <v>104</v>
      </c>
      <c r="B36" s="161" t="s">
        <v>8</v>
      </c>
      <c r="C36" s="98" t="s">
        <v>19</v>
      </c>
      <c r="D36" s="64" t="s">
        <v>122</v>
      </c>
      <c r="E36" s="42" t="s">
        <v>9</v>
      </c>
      <c r="F36" s="75"/>
      <c r="G36" s="75"/>
      <c r="H36" s="115">
        <v>175600</v>
      </c>
      <c r="I36" s="115"/>
      <c r="J36" s="115"/>
      <c r="K36" s="115"/>
      <c r="L36" s="115"/>
      <c r="M36" s="115"/>
      <c r="N36" s="115"/>
      <c r="O36" s="115"/>
      <c r="P36" s="115"/>
      <c r="Q36" s="115"/>
      <c r="R36" s="115"/>
      <c r="S36" s="115"/>
      <c r="T36" s="115"/>
      <c r="U36" s="115">
        <v>0</v>
      </c>
      <c r="V36" s="115">
        <v>0</v>
      </c>
      <c r="W36" s="43"/>
    </row>
    <row r="37" spans="1:25" ht="30" customHeight="1">
      <c r="A37" s="164" t="s">
        <v>114</v>
      </c>
      <c r="B37" s="97" t="s">
        <v>8</v>
      </c>
      <c r="C37" s="98" t="s">
        <v>19</v>
      </c>
      <c r="D37" s="64" t="s">
        <v>122</v>
      </c>
      <c r="E37" s="42"/>
      <c r="F37" s="75"/>
      <c r="G37" s="75"/>
      <c r="H37" s="115">
        <f>H38</f>
        <v>31000</v>
      </c>
      <c r="I37" s="115">
        <f t="shared" ref="I37:V37" si="21">I38</f>
        <v>0</v>
      </c>
      <c r="J37" s="115">
        <f t="shared" si="21"/>
        <v>0</v>
      </c>
      <c r="K37" s="115">
        <f t="shared" si="21"/>
        <v>0</v>
      </c>
      <c r="L37" s="115">
        <f t="shared" si="21"/>
        <v>0</v>
      </c>
      <c r="M37" s="115">
        <f t="shared" si="21"/>
        <v>0</v>
      </c>
      <c r="N37" s="115">
        <f t="shared" si="21"/>
        <v>0</v>
      </c>
      <c r="O37" s="115">
        <f t="shared" si="21"/>
        <v>0</v>
      </c>
      <c r="P37" s="115">
        <f t="shared" si="21"/>
        <v>0</v>
      </c>
      <c r="Q37" s="115">
        <f t="shared" si="21"/>
        <v>0</v>
      </c>
      <c r="R37" s="115">
        <f t="shared" si="21"/>
        <v>0</v>
      </c>
      <c r="S37" s="115">
        <f t="shared" si="21"/>
        <v>0</v>
      </c>
      <c r="T37" s="115">
        <f t="shared" si="21"/>
        <v>0</v>
      </c>
      <c r="U37" s="115">
        <f t="shared" si="21"/>
        <v>0</v>
      </c>
      <c r="V37" s="115">
        <f t="shared" si="21"/>
        <v>0</v>
      </c>
      <c r="W37" s="43"/>
    </row>
    <row r="38" spans="1:25" ht="19.5" customHeight="1">
      <c r="A38" s="126" t="s">
        <v>104</v>
      </c>
      <c r="B38" s="161" t="s">
        <v>8</v>
      </c>
      <c r="C38" s="98" t="s">
        <v>19</v>
      </c>
      <c r="D38" s="64" t="s">
        <v>122</v>
      </c>
      <c r="E38" s="42" t="s">
        <v>9</v>
      </c>
      <c r="F38" s="75"/>
      <c r="G38" s="75"/>
      <c r="H38" s="115">
        <v>31000</v>
      </c>
      <c r="I38" s="115"/>
      <c r="J38" s="115"/>
      <c r="K38" s="115"/>
      <c r="L38" s="115"/>
      <c r="M38" s="115"/>
      <c r="N38" s="115"/>
      <c r="O38" s="115"/>
      <c r="P38" s="115"/>
      <c r="Q38" s="115"/>
      <c r="R38" s="115"/>
      <c r="S38" s="115"/>
      <c r="T38" s="115"/>
      <c r="U38" s="115">
        <v>0</v>
      </c>
      <c r="V38" s="115">
        <v>0</v>
      </c>
      <c r="W38" s="43"/>
    </row>
    <row r="39" spans="1:25" ht="62.25" customHeight="1">
      <c r="A39" s="127" t="s">
        <v>124</v>
      </c>
      <c r="B39" s="97" t="s">
        <v>8</v>
      </c>
      <c r="C39" s="98" t="s">
        <v>19</v>
      </c>
      <c r="D39" s="64" t="s">
        <v>123</v>
      </c>
      <c r="E39" s="42"/>
      <c r="F39" s="63"/>
      <c r="G39" s="63"/>
      <c r="H39" s="115">
        <f>H40</f>
        <v>40000</v>
      </c>
      <c r="I39" s="115">
        <f t="shared" ref="I39:V41" si="22">I40</f>
        <v>0</v>
      </c>
      <c r="J39" s="115">
        <f t="shared" si="22"/>
        <v>0</v>
      </c>
      <c r="K39" s="115">
        <f t="shared" si="22"/>
        <v>0</v>
      </c>
      <c r="L39" s="115">
        <f t="shared" si="22"/>
        <v>0</v>
      </c>
      <c r="M39" s="115">
        <f t="shared" si="22"/>
        <v>0</v>
      </c>
      <c r="N39" s="115">
        <f t="shared" si="22"/>
        <v>0</v>
      </c>
      <c r="O39" s="115">
        <f t="shared" si="22"/>
        <v>0</v>
      </c>
      <c r="P39" s="115">
        <f t="shared" si="22"/>
        <v>0</v>
      </c>
      <c r="Q39" s="115">
        <f t="shared" si="22"/>
        <v>0</v>
      </c>
      <c r="R39" s="115">
        <f t="shared" si="22"/>
        <v>0</v>
      </c>
      <c r="S39" s="115">
        <f t="shared" si="22"/>
        <v>0</v>
      </c>
      <c r="T39" s="115">
        <f t="shared" si="22"/>
        <v>0</v>
      </c>
      <c r="U39" s="115">
        <f t="shared" si="22"/>
        <v>0</v>
      </c>
      <c r="V39" s="115">
        <f t="shared" si="22"/>
        <v>0</v>
      </c>
      <c r="W39" s="43"/>
    </row>
    <row r="40" spans="1:25" ht="23.25" customHeight="1">
      <c r="A40" s="164" t="s">
        <v>104</v>
      </c>
      <c r="B40" s="161" t="s">
        <v>8</v>
      </c>
      <c r="C40" s="98" t="s">
        <v>19</v>
      </c>
      <c r="D40" s="64" t="s">
        <v>123</v>
      </c>
      <c r="E40" s="140" t="s">
        <v>9</v>
      </c>
      <c r="F40" s="63"/>
      <c r="G40" s="63"/>
      <c r="H40" s="115">
        <v>40000</v>
      </c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112"/>
      <c r="T40" s="112"/>
      <c r="U40" s="113">
        <v>0</v>
      </c>
      <c r="V40" s="113">
        <v>0</v>
      </c>
      <c r="W40" s="43"/>
    </row>
    <row r="41" spans="1:25" ht="30" customHeight="1">
      <c r="A41" s="127" t="s">
        <v>119</v>
      </c>
      <c r="B41" s="97" t="s">
        <v>8</v>
      </c>
      <c r="C41" s="98" t="s">
        <v>19</v>
      </c>
      <c r="D41" s="64" t="s">
        <v>121</v>
      </c>
      <c r="E41" s="42"/>
      <c r="F41" s="63"/>
      <c r="G41" s="63"/>
      <c r="H41" s="115">
        <f>H42</f>
        <v>5000</v>
      </c>
      <c r="I41" s="115">
        <f t="shared" si="22"/>
        <v>0</v>
      </c>
      <c r="J41" s="115">
        <f t="shared" si="22"/>
        <v>0</v>
      </c>
      <c r="K41" s="115">
        <f t="shared" si="22"/>
        <v>0</v>
      </c>
      <c r="L41" s="115">
        <f t="shared" si="22"/>
        <v>0</v>
      </c>
      <c r="M41" s="115">
        <f t="shared" si="22"/>
        <v>0</v>
      </c>
      <c r="N41" s="115">
        <f t="shared" si="22"/>
        <v>0</v>
      </c>
      <c r="O41" s="115">
        <f t="shared" si="22"/>
        <v>0</v>
      </c>
      <c r="P41" s="115">
        <f t="shared" si="22"/>
        <v>0</v>
      </c>
      <c r="Q41" s="115">
        <f t="shared" si="22"/>
        <v>0</v>
      </c>
      <c r="R41" s="115">
        <f t="shared" si="22"/>
        <v>0</v>
      </c>
      <c r="S41" s="115">
        <f t="shared" si="22"/>
        <v>0</v>
      </c>
      <c r="T41" s="115">
        <f t="shared" si="22"/>
        <v>0</v>
      </c>
      <c r="U41" s="115">
        <f t="shared" si="22"/>
        <v>5000</v>
      </c>
      <c r="V41" s="115">
        <f t="shared" si="22"/>
        <v>5000</v>
      </c>
      <c r="W41" s="43"/>
    </row>
    <row r="42" spans="1:25" ht="20.25" customHeight="1">
      <c r="A42" s="164" t="s">
        <v>104</v>
      </c>
      <c r="B42" s="161" t="s">
        <v>8</v>
      </c>
      <c r="C42" s="98" t="s">
        <v>19</v>
      </c>
      <c r="D42" s="64" t="s">
        <v>121</v>
      </c>
      <c r="E42" s="140" t="s">
        <v>9</v>
      </c>
      <c r="F42" s="63"/>
      <c r="G42" s="63"/>
      <c r="H42" s="115">
        <v>5000</v>
      </c>
      <c r="I42" s="112"/>
      <c r="J42" s="112"/>
      <c r="K42" s="112"/>
      <c r="L42" s="112"/>
      <c r="M42" s="112"/>
      <c r="N42" s="112"/>
      <c r="O42" s="112"/>
      <c r="P42" s="112"/>
      <c r="Q42" s="112"/>
      <c r="R42" s="112"/>
      <c r="S42" s="112"/>
      <c r="T42" s="112"/>
      <c r="U42" s="113">
        <v>5000</v>
      </c>
      <c r="V42" s="113">
        <v>5000</v>
      </c>
      <c r="W42" s="43"/>
    </row>
    <row r="43" spans="1:25" ht="0.75" hidden="1" customHeight="1">
      <c r="A43" s="127"/>
      <c r="B43" s="97"/>
      <c r="C43" s="98"/>
      <c r="D43" s="64"/>
      <c r="E43" s="42"/>
      <c r="F43" s="160"/>
      <c r="G43" s="160"/>
      <c r="H43" s="146"/>
      <c r="I43" s="146"/>
      <c r="J43" s="146"/>
      <c r="K43" s="146"/>
      <c r="L43" s="146"/>
      <c r="M43" s="146"/>
      <c r="N43" s="146"/>
      <c r="O43" s="146"/>
      <c r="P43" s="146"/>
      <c r="Q43" s="146"/>
      <c r="R43" s="146"/>
      <c r="S43" s="146"/>
      <c r="T43" s="146"/>
      <c r="U43" s="146"/>
      <c r="V43" s="146"/>
      <c r="W43" s="43"/>
    </row>
    <row r="44" spans="1:25" ht="43.5" hidden="1" customHeight="1">
      <c r="A44" s="127"/>
      <c r="B44" s="97"/>
      <c r="C44" s="98"/>
      <c r="D44" s="64"/>
      <c r="E44" s="42"/>
      <c r="F44" s="160"/>
      <c r="G44" s="160"/>
      <c r="H44" s="146"/>
      <c r="I44" s="146"/>
      <c r="J44" s="146"/>
      <c r="K44" s="146"/>
      <c r="L44" s="146"/>
      <c r="M44" s="146"/>
      <c r="N44" s="146"/>
      <c r="O44" s="146"/>
      <c r="P44" s="146"/>
      <c r="Q44" s="146"/>
      <c r="R44" s="146"/>
      <c r="S44" s="146"/>
      <c r="T44" s="146"/>
      <c r="U44" s="146"/>
      <c r="V44" s="146"/>
      <c r="W44" s="43"/>
    </row>
    <row r="45" spans="1:25" ht="23.25" hidden="1" customHeight="1">
      <c r="A45" s="127"/>
      <c r="B45" s="161"/>
      <c r="C45" s="98"/>
      <c r="D45" s="64"/>
      <c r="E45" s="42"/>
      <c r="F45" s="160"/>
      <c r="G45" s="160"/>
      <c r="H45" s="146"/>
      <c r="I45" s="146"/>
      <c r="J45" s="146"/>
      <c r="K45" s="146"/>
      <c r="L45" s="146"/>
      <c r="M45" s="146"/>
      <c r="N45" s="146"/>
      <c r="O45" s="146"/>
      <c r="P45" s="146"/>
      <c r="Q45" s="146"/>
      <c r="R45" s="146"/>
      <c r="S45" s="146"/>
      <c r="T45" s="146"/>
      <c r="U45" s="146"/>
      <c r="V45" s="146"/>
      <c r="W45" s="43"/>
    </row>
    <row r="46" spans="1:25" ht="44.25" hidden="1" customHeight="1">
      <c r="A46" s="127"/>
      <c r="B46" s="97"/>
      <c r="C46" s="98"/>
      <c r="D46" s="64"/>
      <c r="E46" s="42"/>
      <c r="F46" s="160"/>
      <c r="G46" s="160"/>
      <c r="H46" s="146"/>
      <c r="I46" s="146"/>
      <c r="J46" s="146"/>
      <c r="K46" s="146"/>
      <c r="L46" s="146"/>
      <c r="M46" s="146"/>
      <c r="N46" s="146"/>
      <c r="O46" s="146"/>
      <c r="P46" s="146"/>
      <c r="Q46" s="146"/>
      <c r="R46" s="146"/>
      <c r="S46" s="146"/>
      <c r="T46" s="146"/>
      <c r="U46" s="146"/>
      <c r="V46" s="146"/>
      <c r="W46" s="43"/>
    </row>
    <row r="47" spans="1:25" ht="24" hidden="1" customHeight="1">
      <c r="A47" s="127"/>
      <c r="B47" s="161"/>
      <c r="C47" s="98"/>
      <c r="D47" s="64"/>
      <c r="E47" s="140"/>
      <c r="F47" s="160"/>
      <c r="G47" s="160"/>
      <c r="H47" s="146"/>
      <c r="I47" s="112"/>
      <c r="J47" s="112"/>
      <c r="K47" s="112"/>
      <c r="L47" s="112"/>
      <c r="M47" s="112"/>
      <c r="N47" s="112"/>
      <c r="O47" s="112"/>
      <c r="P47" s="112"/>
      <c r="Q47" s="112"/>
      <c r="R47" s="112"/>
      <c r="S47" s="112"/>
      <c r="T47" s="112"/>
      <c r="U47" s="124"/>
      <c r="V47" s="124"/>
      <c r="W47" s="43"/>
    </row>
    <row r="48" spans="1:25" ht="12" customHeight="1">
      <c r="A48" s="194" t="s">
        <v>16</v>
      </c>
      <c r="B48" s="187" t="s">
        <v>8</v>
      </c>
      <c r="C48" s="177" t="s">
        <v>17</v>
      </c>
      <c r="D48" s="137"/>
      <c r="E48" s="137"/>
      <c r="F48" s="138"/>
      <c r="G48" s="138"/>
      <c r="H48" s="139">
        <f>H49</f>
        <v>1466900</v>
      </c>
      <c r="I48" s="139">
        <f t="shared" ref="I48:V48" si="23">I49</f>
        <v>0</v>
      </c>
      <c r="J48" s="139">
        <f t="shared" si="23"/>
        <v>0</v>
      </c>
      <c r="K48" s="139">
        <f t="shared" si="23"/>
        <v>0</v>
      </c>
      <c r="L48" s="139">
        <f t="shared" si="23"/>
        <v>0</v>
      </c>
      <c r="M48" s="139">
        <f t="shared" si="23"/>
        <v>0</v>
      </c>
      <c r="N48" s="139">
        <f t="shared" si="23"/>
        <v>0</v>
      </c>
      <c r="O48" s="139">
        <f t="shared" si="23"/>
        <v>0</v>
      </c>
      <c r="P48" s="139">
        <f t="shared" si="23"/>
        <v>0</v>
      </c>
      <c r="Q48" s="139">
        <f t="shared" si="23"/>
        <v>0</v>
      </c>
      <c r="R48" s="139">
        <f t="shared" si="23"/>
        <v>0</v>
      </c>
      <c r="S48" s="139">
        <f t="shared" si="23"/>
        <v>0</v>
      </c>
      <c r="T48" s="139">
        <f t="shared" si="23"/>
        <v>0</v>
      </c>
      <c r="U48" s="139">
        <f t="shared" si="23"/>
        <v>1632500</v>
      </c>
      <c r="V48" s="139">
        <f t="shared" si="23"/>
        <v>1651700</v>
      </c>
      <c r="W48" s="43"/>
      <c r="X48" s="44"/>
      <c r="Y48" s="44"/>
    </row>
    <row r="49" spans="1:25" ht="30.75" customHeight="1">
      <c r="A49" s="180" t="s">
        <v>130</v>
      </c>
      <c r="B49" s="99" t="s">
        <v>8</v>
      </c>
      <c r="C49" s="100" t="s">
        <v>17</v>
      </c>
      <c r="D49" s="51" t="s">
        <v>49</v>
      </c>
      <c r="E49" s="51"/>
      <c r="F49" s="141"/>
      <c r="G49" s="141"/>
      <c r="H49" s="136">
        <f t="shared" ref="H49:V49" si="24">H50+H64</f>
        <v>1466900</v>
      </c>
      <c r="I49" s="136">
        <f t="shared" si="24"/>
        <v>0</v>
      </c>
      <c r="J49" s="136">
        <f t="shared" si="24"/>
        <v>0</v>
      </c>
      <c r="K49" s="136">
        <f t="shared" si="24"/>
        <v>0</v>
      </c>
      <c r="L49" s="136">
        <f t="shared" si="24"/>
        <v>0</v>
      </c>
      <c r="M49" s="136">
        <f t="shared" si="24"/>
        <v>0</v>
      </c>
      <c r="N49" s="136">
        <f t="shared" si="24"/>
        <v>0</v>
      </c>
      <c r="O49" s="136">
        <f t="shared" si="24"/>
        <v>0</v>
      </c>
      <c r="P49" s="136">
        <f t="shared" si="24"/>
        <v>0</v>
      </c>
      <c r="Q49" s="136">
        <f t="shared" si="24"/>
        <v>0</v>
      </c>
      <c r="R49" s="136">
        <f t="shared" si="24"/>
        <v>0</v>
      </c>
      <c r="S49" s="136">
        <f t="shared" si="24"/>
        <v>0</v>
      </c>
      <c r="T49" s="136">
        <f t="shared" si="24"/>
        <v>0</v>
      </c>
      <c r="U49" s="136">
        <f t="shared" si="24"/>
        <v>1632500</v>
      </c>
      <c r="V49" s="136">
        <f t="shared" si="24"/>
        <v>1651700</v>
      </c>
      <c r="W49" s="43"/>
      <c r="X49" s="44"/>
      <c r="Y49" s="44"/>
    </row>
    <row r="50" spans="1:25" ht="21.75" customHeight="1">
      <c r="A50" s="195" t="s">
        <v>131</v>
      </c>
      <c r="B50" s="178" t="s">
        <v>8</v>
      </c>
      <c r="C50" s="179" t="s">
        <v>17</v>
      </c>
      <c r="D50" s="67" t="s">
        <v>48</v>
      </c>
      <c r="E50" s="68"/>
      <c r="F50" s="69"/>
      <c r="G50" s="69"/>
      <c r="H50" s="116">
        <f t="shared" ref="H50:V50" si="25">H51+H54+H61</f>
        <v>1366900</v>
      </c>
      <c r="I50" s="116">
        <f t="shared" si="25"/>
        <v>0</v>
      </c>
      <c r="J50" s="116">
        <f t="shared" si="25"/>
        <v>0</v>
      </c>
      <c r="K50" s="116">
        <f t="shared" si="25"/>
        <v>0</v>
      </c>
      <c r="L50" s="116">
        <f t="shared" si="25"/>
        <v>0</v>
      </c>
      <c r="M50" s="116">
        <f t="shared" si="25"/>
        <v>0</v>
      </c>
      <c r="N50" s="116">
        <f t="shared" si="25"/>
        <v>0</v>
      </c>
      <c r="O50" s="116">
        <f t="shared" si="25"/>
        <v>0</v>
      </c>
      <c r="P50" s="116">
        <f t="shared" si="25"/>
        <v>0</v>
      </c>
      <c r="Q50" s="116">
        <f t="shared" si="25"/>
        <v>0</v>
      </c>
      <c r="R50" s="116">
        <f t="shared" si="25"/>
        <v>0</v>
      </c>
      <c r="S50" s="116">
        <f t="shared" si="25"/>
        <v>0</v>
      </c>
      <c r="T50" s="116">
        <f t="shared" si="25"/>
        <v>0</v>
      </c>
      <c r="U50" s="116">
        <f t="shared" si="25"/>
        <v>1532500</v>
      </c>
      <c r="V50" s="116">
        <f t="shared" si="25"/>
        <v>1551700</v>
      </c>
      <c r="W50" s="43"/>
      <c r="X50" s="44"/>
      <c r="Y50" s="44"/>
    </row>
    <row r="51" spans="1:25" ht="21" customHeight="1">
      <c r="A51" s="127" t="s">
        <v>65</v>
      </c>
      <c r="B51" s="99" t="s">
        <v>8</v>
      </c>
      <c r="C51" s="100" t="s">
        <v>17</v>
      </c>
      <c r="D51" s="51" t="s">
        <v>85</v>
      </c>
      <c r="E51" s="51"/>
      <c r="F51" s="75"/>
      <c r="G51" s="75"/>
      <c r="H51" s="115">
        <f>H52</f>
        <v>863500</v>
      </c>
      <c r="I51" s="115">
        <f t="shared" ref="I51:V51" si="26">I52</f>
        <v>0</v>
      </c>
      <c r="J51" s="115">
        <f t="shared" si="26"/>
        <v>0</v>
      </c>
      <c r="K51" s="115">
        <f t="shared" si="26"/>
        <v>0</v>
      </c>
      <c r="L51" s="115">
        <f t="shared" si="26"/>
        <v>0</v>
      </c>
      <c r="M51" s="115">
        <f t="shared" si="26"/>
        <v>0</v>
      </c>
      <c r="N51" s="115">
        <f t="shared" si="26"/>
        <v>0</v>
      </c>
      <c r="O51" s="115">
        <f t="shared" si="26"/>
        <v>0</v>
      </c>
      <c r="P51" s="115">
        <f t="shared" si="26"/>
        <v>0</v>
      </c>
      <c r="Q51" s="115">
        <f t="shared" si="26"/>
        <v>0</v>
      </c>
      <c r="R51" s="115">
        <f t="shared" si="26"/>
        <v>0</v>
      </c>
      <c r="S51" s="115">
        <f t="shared" si="26"/>
        <v>0</v>
      </c>
      <c r="T51" s="115">
        <f t="shared" si="26"/>
        <v>0</v>
      </c>
      <c r="U51" s="115">
        <f t="shared" si="26"/>
        <v>880400</v>
      </c>
      <c r="V51" s="115">
        <f t="shared" si="26"/>
        <v>878800</v>
      </c>
      <c r="W51" s="43"/>
      <c r="X51" s="44"/>
      <c r="Y51" s="44"/>
    </row>
    <row r="52" spans="1:25" ht="31.5" customHeight="1">
      <c r="A52" s="127" t="s">
        <v>132</v>
      </c>
      <c r="B52" s="99" t="s">
        <v>8</v>
      </c>
      <c r="C52" s="100" t="s">
        <v>17</v>
      </c>
      <c r="D52" s="51" t="s">
        <v>47</v>
      </c>
      <c r="E52" s="51"/>
      <c r="F52" s="75"/>
      <c r="G52" s="75"/>
      <c r="H52" s="115">
        <f>H53</f>
        <v>863500</v>
      </c>
      <c r="I52" s="115">
        <f t="shared" ref="I52:V52" si="27">I53</f>
        <v>0</v>
      </c>
      <c r="J52" s="115">
        <f t="shared" si="27"/>
        <v>0</v>
      </c>
      <c r="K52" s="115">
        <f t="shared" si="27"/>
        <v>0</v>
      </c>
      <c r="L52" s="115">
        <f t="shared" si="27"/>
        <v>0</v>
      </c>
      <c r="M52" s="115">
        <f t="shared" si="27"/>
        <v>0</v>
      </c>
      <c r="N52" s="115">
        <f t="shared" si="27"/>
        <v>0</v>
      </c>
      <c r="O52" s="115">
        <f t="shared" si="27"/>
        <v>0</v>
      </c>
      <c r="P52" s="115">
        <f t="shared" si="27"/>
        <v>0</v>
      </c>
      <c r="Q52" s="115">
        <f t="shared" si="27"/>
        <v>0</v>
      </c>
      <c r="R52" s="115">
        <f t="shared" si="27"/>
        <v>0</v>
      </c>
      <c r="S52" s="115">
        <f t="shared" si="27"/>
        <v>0</v>
      </c>
      <c r="T52" s="115">
        <f t="shared" si="27"/>
        <v>0</v>
      </c>
      <c r="U52" s="115">
        <f t="shared" si="27"/>
        <v>880400</v>
      </c>
      <c r="V52" s="115">
        <f t="shared" si="27"/>
        <v>878800</v>
      </c>
      <c r="W52" s="43"/>
      <c r="X52" s="44"/>
      <c r="Y52" s="44"/>
    </row>
    <row r="53" spans="1:25" ht="21.75" customHeight="1">
      <c r="A53" s="126" t="s">
        <v>104</v>
      </c>
      <c r="B53" s="142" t="s">
        <v>8</v>
      </c>
      <c r="C53" s="143" t="s">
        <v>17</v>
      </c>
      <c r="D53" s="144" t="s">
        <v>47</v>
      </c>
      <c r="E53" s="140" t="s">
        <v>9</v>
      </c>
      <c r="F53" s="145"/>
      <c r="G53" s="145"/>
      <c r="H53" s="146">
        <v>863500</v>
      </c>
      <c r="I53" s="112"/>
      <c r="J53" s="112"/>
      <c r="K53" s="112"/>
      <c r="L53" s="112"/>
      <c r="M53" s="112"/>
      <c r="N53" s="112"/>
      <c r="O53" s="112"/>
      <c r="P53" s="112"/>
      <c r="Q53" s="112"/>
      <c r="R53" s="112"/>
      <c r="S53" s="112"/>
      <c r="T53" s="112"/>
      <c r="U53" s="124">
        <v>880400</v>
      </c>
      <c r="V53" s="124">
        <v>878800</v>
      </c>
      <c r="W53" s="43"/>
      <c r="X53" s="44"/>
      <c r="Y53" s="44"/>
    </row>
    <row r="54" spans="1:25" ht="20.25" customHeight="1">
      <c r="A54" s="127" t="s">
        <v>134</v>
      </c>
      <c r="B54" s="142" t="s">
        <v>8</v>
      </c>
      <c r="C54" s="143" t="s">
        <v>17</v>
      </c>
      <c r="D54" s="51" t="s">
        <v>108</v>
      </c>
      <c r="E54" s="140"/>
      <c r="F54" s="145"/>
      <c r="G54" s="145"/>
      <c r="H54" s="146">
        <f>H55+H57+H59</f>
        <v>403400</v>
      </c>
      <c r="I54" s="146">
        <f t="shared" ref="I54:V54" si="28">I55+I57+I59</f>
        <v>0</v>
      </c>
      <c r="J54" s="146">
        <f t="shared" si="28"/>
        <v>0</v>
      </c>
      <c r="K54" s="146">
        <f t="shared" si="28"/>
        <v>0</v>
      </c>
      <c r="L54" s="146">
        <f t="shared" si="28"/>
        <v>0</v>
      </c>
      <c r="M54" s="146">
        <f t="shared" si="28"/>
        <v>0</v>
      </c>
      <c r="N54" s="146">
        <f t="shared" si="28"/>
        <v>0</v>
      </c>
      <c r="O54" s="146">
        <f t="shared" si="28"/>
        <v>0</v>
      </c>
      <c r="P54" s="146">
        <f t="shared" si="28"/>
        <v>0</v>
      </c>
      <c r="Q54" s="146">
        <f t="shared" si="28"/>
        <v>0</v>
      </c>
      <c r="R54" s="146">
        <f t="shared" si="28"/>
        <v>0</v>
      </c>
      <c r="S54" s="146">
        <f t="shared" si="28"/>
        <v>0</v>
      </c>
      <c r="T54" s="146">
        <f t="shared" si="28"/>
        <v>0</v>
      </c>
      <c r="U54" s="146">
        <f t="shared" si="28"/>
        <v>552100</v>
      </c>
      <c r="V54" s="146">
        <f t="shared" si="28"/>
        <v>572900</v>
      </c>
      <c r="W54" s="43"/>
      <c r="X54" s="44"/>
      <c r="Y54" s="44"/>
    </row>
    <row r="55" spans="1:25" ht="31.5" customHeight="1">
      <c r="A55" s="127" t="s">
        <v>132</v>
      </c>
      <c r="B55" s="99" t="s">
        <v>8</v>
      </c>
      <c r="C55" s="100" t="s">
        <v>17</v>
      </c>
      <c r="D55" s="51" t="s">
        <v>107</v>
      </c>
      <c r="E55" s="51"/>
      <c r="F55" s="75"/>
      <c r="G55" s="75"/>
      <c r="H55" s="115">
        <f>H56</f>
        <v>199400</v>
      </c>
      <c r="I55" s="115">
        <f t="shared" ref="I55:V55" si="29">I56</f>
        <v>0</v>
      </c>
      <c r="J55" s="115">
        <f t="shared" si="29"/>
        <v>0</v>
      </c>
      <c r="K55" s="115">
        <f t="shared" si="29"/>
        <v>0</v>
      </c>
      <c r="L55" s="115">
        <f t="shared" si="29"/>
        <v>0</v>
      </c>
      <c r="M55" s="115">
        <f t="shared" si="29"/>
        <v>0</v>
      </c>
      <c r="N55" s="115">
        <f t="shared" si="29"/>
        <v>0</v>
      </c>
      <c r="O55" s="115">
        <f t="shared" si="29"/>
        <v>0</v>
      </c>
      <c r="P55" s="115">
        <f t="shared" si="29"/>
        <v>0</v>
      </c>
      <c r="Q55" s="115">
        <f t="shared" si="29"/>
        <v>0</v>
      </c>
      <c r="R55" s="115">
        <f t="shared" si="29"/>
        <v>0</v>
      </c>
      <c r="S55" s="115">
        <f t="shared" si="29"/>
        <v>0</v>
      </c>
      <c r="T55" s="115">
        <f t="shared" si="29"/>
        <v>0</v>
      </c>
      <c r="U55" s="115">
        <f t="shared" si="29"/>
        <v>348100</v>
      </c>
      <c r="V55" s="115">
        <f t="shared" si="29"/>
        <v>368900</v>
      </c>
      <c r="W55" s="43"/>
      <c r="X55" s="44"/>
      <c r="Y55" s="44"/>
    </row>
    <row r="56" spans="1:25" ht="19.5" customHeight="1">
      <c r="A56" s="126" t="s">
        <v>104</v>
      </c>
      <c r="B56" s="99" t="s">
        <v>8</v>
      </c>
      <c r="C56" s="100" t="s">
        <v>17</v>
      </c>
      <c r="D56" s="51" t="s">
        <v>107</v>
      </c>
      <c r="E56" s="42" t="s">
        <v>9</v>
      </c>
      <c r="F56" s="75"/>
      <c r="G56" s="75"/>
      <c r="H56" s="115">
        <v>199400</v>
      </c>
      <c r="I56" s="113"/>
      <c r="J56" s="113"/>
      <c r="K56" s="113"/>
      <c r="L56" s="113"/>
      <c r="M56" s="113"/>
      <c r="N56" s="113"/>
      <c r="O56" s="113"/>
      <c r="P56" s="113"/>
      <c r="Q56" s="113"/>
      <c r="R56" s="113"/>
      <c r="S56" s="113"/>
      <c r="T56" s="113"/>
      <c r="U56" s="113">
        <v>348100</v>
      </c>
      <c r="V56" s="113">
        <v>368900</v>
      </c>
      <c r="W56" s="43"/>
      <c r="X56" s="44"/>
      <c r="Y56" s="44"/>
    </row>
    <row r="57" spans="1:25" ht="42.75" customHeight="1">
      <c r="A57" s="180" t="s">
        <v>42</v>
      </c>
      <c r="B57" s="101" t="s">
        <v>8</v>
      </c>
      <c r="C57" s="102" t="s">
        <v>17</v>
      </c>
      <c r="D57" s="80" t="s">
        <v>106</v>
      </c>
      <c r="E57" s="46"/>
      <c r="F57" s="76"/>
      <c r="G57" s="76"/>
      <c r="H57" s="117">
        <f>H58</f>
        <v>174000</v>
      </c>
      <c r="I57" s="117">
        <f t="shared" ref="I57:V57" si="30">I58</f>
        <v>0</v>
      </c>
      <c r="J57" s="117">
        <f t="shared" si="30"/>
        <v>0</v>
      </c>
      <c r="K57" s="117">
        <f t="shared" si="30"/>
        <v>0</v>
      </c>
      <c r="L57" s="117">
        <f t="shared" si="30"/>
        <v>0</v>
      </c>
      <c r="M57" s="117">
        <f t="shared" si="30"/>
        <v>0</v>
      </c>
      <c r="N57" s="117">
        <f t="shared" si="30"/>
        <v>0</v>
      </c>
      <c r="O57" s="117">
        <f t="shared" si="30"/>
        <v>0</v>
      </c>
      <c r="P57" s="117">
        <f t="shared" si="30"/>
        <v>0</v>
      </c>
      <c r="Q57" s="117">
        <f t="shared" si="30"/>
        <v>0</v>
      </c>
      <c r="R57" s="117">
        <f t="shared" si="30"/>
        <v>0</v>
      </c>
      <c r="S57" s="117">
        <f t="shared" si="30"/>
        <v>0</v>
      </c>
      <c r="T57" s="117">
        <f t="shared" si="30"/>
        <v>0</v>
      </c>
      <c r="U57" s="117">
        <f t="shared" si="30"/>
        <v>174000</v>
      </c>
      <c r="V57" s="117">
        <f t="shared" si="30"/>
        <v>174000</v>
      </c>
      <c r="W57" s="43"/>
      <c r="X57" s="44"/>
      <c r="Y57" s="44"/>
    </row>
    <row r="58" spans="1:25" ht="21" customHeight="1">
      <c r="A58" s="126" t="s">
        <v>133</v>
      </c>
      <c r="B58" s="85" t="s">
        <v>8</v>
      </c>
      <c r="C58" s="78" t="s">
        <v>17</v>
      </c>
      <c r="D58" s="26" t="s">
        <v>106</v>
      </c>
      <c r="E58" s="66" t="s">
        <v>9</v>
      </c>
      <c r="F58" s="77"/>
      <c r="G58" s="77"/>
      <c r="H58" s="79">
        <v>174000</v>
      </c>
      <c r="I58" s="112"/>
      <c r="J58" s="112"/>
      <c r="K58" s="112"/>
      <c r="L58" s="112"/>
      <c r="M58" s="112"/>
      <c r="N58" s="112"/>
      <c r="O58" s="112"/>
      <c r="P58" s="112"/>
      <c r="Q58" s="112"/>
      <c r="R58" s="112"/>
      <c r="S58" s="112"/>
      <c r="T58" s="112"/>
      <c r="U58" s="113">
        <v>174000</v>
      </c>
      <c r="V58" s="113">
        <v>174000</v>
      </c>
      <c r="W58" s="43"/>
      <c r="X58" s="44"/>
      <c r="Y58" s="44"/>
    </row>
    <row r="59" spans="1:25" ht="41.25" customHeight="1">
      <c r="A59" s="127" t="s">
        <v>83</v>
      </c>
      <c r="B59" s="101" t="s">
        <v>8</v>
      </c>
      <c r="C59" s="102" t="s">
        <v>17</v>
      </c>
      <c r="D59" s="80" t="s">
        <v>105</v>
      </c>
      <c r="E59" s="46"/>
      <c r="F59" s="76"/>
      <c r="G59" s="76"/>
      <c r="H59" s="117">
        <f>H60</f>
        <v>30000</v>
      </c>
      <c r="I59" s="117">
        <f t="shared" ref="I59:V59" si="31">I60</f>
        <v>0</v>
      </c>
      <c r="J59" s="117">
        <f t="shared" si="31"/>
        <v>0</v>
      </c>
      <c r="K59" s="117">
        <f t="shared" si="31"/>
        <v>0</v>
      </c>
      <c r="L59" s="117">
        <f t="shared" si="31"/>
        <v>0</v>
      </c>
      <c r="M59" s="117">
        <f t="shared" si="31"/>
        <v>0</v>
      </c>
      <c r="N59" s="117">
        <f t="shared" si="31"/>
        <v>0</v>
      </c>
      <c r="O59" s="117">
        <f t="shared" si="31"/>
        <v>0</v>
      </c>
      <c r="P59" s="117">
        <f t="shared" si="31"/>
        <v>0</v>
      </c>
      <c r="Q59" s="117">
        <f t="shared" si="31"/>
        <v>0</v>
      </c>
      <c r="R59" s="117">
        <f t="shared" si="31"/>
        <v>0</v>
      </c>
      <c r="S59" s="117">
        <f t="shared" si="31"/>
        <v>0</v>
      </c>
      <c r="T59" s="117">
        <f t="shared" si="31"/>
        <v>0</v>
      </c>
      <c r="U59" s="117">
        <f t="shared" si="31"/>
        <v>30000</v>
      </c>
      <c r="V59" s="117">
        <f t="shared" si="31"/>
        <v>30000</v>
      </c>
      <c r="W59" s="43"/>
      <c r="X59" s="44"/>
      <c r="Y59" s="44"/>
    </row>
    <row r="60" spans="1:25" ht="22.5" customHeight="1">
      <c r="A60" s="126" t="s">
        <v>104</v>
      </c>
      <c r="B60" s="169" t="s">
        <v>8</v>
      </c>
      <c r="C60" s="170" t="s">
        <v>17</v>
      </c>
      <c r="D60" s="22" t="s">
        <v>105</v>
      </c>
      <c r="E60" s="22" t="s">
        <v>9</v>
      </c>
      <c r="F60" s="74"/>
      <c r="G60" s="74"/>
      <c r="H60" s="95">
        <v>30000</v>
      </c>
      <c r="I60" s="112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124">
        <v>30000</v>
      </c>
      <c r="V60" s="113">
        <v>30000</v>
      </c>
      <c r="W60" s="43"/>
      <c r="X60" s="44"/>
      <c r="Y60" s="44"/>
    </row>
    <row r="61" spans="1:25" ht="22.5" customHeight="1">
      <c r="A61" s="127" t="s">
        <v>150</v>
      </c>
      <c r="B61" s="99" t="s">
        <v>8</v>
      </c>
      <c r="C61" s="100" t="s">
        <v>17</v>
      </c>
      <c r="D61" s="51" t="s">
        <v>86</v>
      </c>
      <c r="E61" s="42"/>
      <c r="F61" s="75"/>
      <c r="G61" s="75"/>
      <c r="H61" s="115">
        <f>H62</f>
        <v>100000</v>
      </c>
      <c r="I61" s="115">
        <f t="shared" ref="I61:V61" si="32">I62</f>
        <v>0</v>
      </c>
      <c r="J61" s="115">
        <f t="shared" si="32"/>
        <v>0</v>
      </c>
      <c r="K61" s="115">
        <f t="shared" si="32"/>
        <v>0</v>
      </c>
      <c r="L61" s="115">
        <f t="shared" si="32"/>
        <v>0</v>
      </c>
      <c r="M61" s="115">
        <f t="shared" si="32"/>
        <v>0</v>
      </c>
      <c r="N61" s="115">
        <f t="shared" si="32"/>
        <v>0</v>
      </c>
      <c r="O61" s="115">
        <f t="shared" si="32"/>
        <v>0</v>
      </c>
      <c r="P61" s="115">
        <f t="shared" si="32"/>
        <v>0</v>
      </c>
      <c r="Q61" s="115">
        <f t="shared" si="32"/>
        <v>0</v>
      </c>
      <c r="R61" s="115">
        <f t="shared" si="32"/>
        <v>0</v>
      </c>
      <c r="S61" s="115">
        <f t="shared" si="32"/>
        <v>0</v>
      </c>
      <c r="T61" s="115">
        <f t="shared" si="32"/>
        <v>0</v>
      </c>
      <c r="U61" s="115">
        <f t="shared" si="32"/>
        <v>100000</v>
      </c>
      <c r="V61" s="115">
        <f t="shared" si="32"/>
        <v>100000</v>
      </c>
      <c r="W61" s="43"/>
      <c r="X61" s="44"/>
      <c r="Y61" s="44"/>
    </row>
    <row r="62" spans="1:25" ht="30.75" customHeight="1">
      <c r="A62" s="127" t="s">
        <v>132</v>
      </c>
      <c r="B62" s="99" t="s">
        <v>8</v>
      </c>
      <c r="C62" s="100" t="s">
        <v>17</v>
      </c>
      <c r="D62" s="51" t="s">
        <v>51</v>
      </c>
      <c r="E62" s="42"/>
      <c r="F62" s="75"/>
      <c r="G62" s="75"/>
      <c r="H62" s="115">
        <f>H63</f>
        <v>100000</v>
      </c>
      <c r="I62" s="115">
        <f t="shared" ref="I62:V62" si="33">I63</f>
        <v>0</v>
      </c>
      <c r="J62" s="115">
        <f t="shared" si="33"/>
        <v>0</v>
      </c>
      <c r="K62" s="115">
        <f t="shared" si="33"/>
        <v>0</v>
      </c>
      <c r="L62" s="115">
        <f t="shared" si="33"/>
        <v>0</v>
      </c>
      <c r="M62" s="115">
        <f t="shared" si="33"/>
        <v>0</v>
      </c>
      <c r="N62" s="115">
        <f t="shared" si="33"/>
        <v>0</v>
      </c>
      <c r="O62" s="115">
        <f t="shared" si="33"/>
        <v>0</v>
      </c>
      <c r="P62" s="115">
        <f t="shared" si="33"/>
        <v>0</v>
      </c>
      <c r="Q62" s="115">
        <f t="shared" si="33"/>
        <v>0</v>
      </c>
      <c r="R62" s="115">
        <f t="shared" si="33"/>
        <v>0</v>
      </c>
      <c r="S62" s="115">
        <f t="shared" si="33"/>
        <v>0</v>
      </c>
      <c r="T62" s="115">
        <f t="shared" si="33"/>
        <v>0</v>
      </c>
      <c r="U62" s="115">
        <f t="shared" si="33"/>
        <v>100000</v>
      </c>
      <c r="V62" s="115">
        <f t="shared" si="33"/>
        <v>100000</v>
      </c>
      <c r="W62" s="43"/>
      <c r="X62" s="44"/>
      <c r="Y62" s="44"/>
    </row>
    <row r="63" spans="1:25" ht="20.25" customHeight="1">
      <c r="A63" s="126" t="s">
        <v>104</v>
      </c>
      <c r="B63" s="99" t="s">
        <v>8</v>
      </c>
      <c r="C63" s="100" t="s">
        <v>17</v>
      </c>
      <c r="D63" s="51" t="s">
        <v>51</v>
      </c>
      <c r="E63" s="42" t="s">
        <v>9</v>
      </c>
      <c r="F63" s="75"/>
      <c r="G63" s="75"/>
      <c r="H63" s="115">
        <v>100000</v>
      </c>
      <c r="I63" s="112"/>
      <c r="J63" s="112"/>
      <c r="K63" s="112"/>
      <c r="L63" s="112"/>
      <c r="M63" s="112"/>
      <c r="N63" s="112"/>
      <c r="O63" s="112"/>
      <c r="P63" s="112"/>
      <c r="Q63" s="112"/>
      <c r="R63" s="112"/>
      <c r="S63" s="112"/>
      <c r="T63" s="112"/>
      <c r="U63" s="113">
        <v>100000</v>
      </c>
      <c r="V63" s="113">
        <v>100000</v>
      </c>
      <c r="W63" s="43"/>
      <c r="X63" s="44"/>
      <c r="Y63" s="44"/>
    </row>
    <row r="64" spans="1:25" s="23" customFormat="1" ht="35.25" customHeight="1" outlineLevel="5">
      <c r="A64" s="196" t="s">
        <v>135</v>
      </c>
      <c r="B64" s="82" t="s">
        <v>8</v>
      </c>
      <c r="C64" s="70" t="s">
        <v>17</v>
      </c>
      <c r="D64" s="71" t="s">
        <v>45</v>
      </c>
      <c r="E64" s="72"/>
      <c r="F64" s="72"/>
      <c r="G64" s="73"/>
      <c r="H64" s="118">
        <f>H66</f>
        <v>100000</v>
      </c>
      <c r="I64" s="118">
        <f t="shared" ref="I64:V64" si="34">I66</f>
        <v>0</v>
      </c>
      <c r="J64" s="118">
        <f t="shared" si="34"/>
        <v>0</v>
      </c>
      <c r="K64" s="118">
        <f t="shared" si="34"/>
        <v>0</v>
      </c>
      <c r="L64" s="118">
        <f t="shared" si="34"/>
        <v>0</v>
      </c>
      <c r="M64" s="118">
        <f t="shared" si="34"/>
        <v>0</v>
      </c>
      <c r="N64" s="118">
        <f t="shared" si="34"/>
        <v>0</v>
      </c>
      <c r="O64" s="118">
        <f t="shared" si="34"/>
        <v>0</v>
      </c>
      <c r="P64" s="118">
        <f t="shared" si="34"/>
        <v>0</v>
      </c>
      <c r="Q64" s="118">
        <f t="shared" si="34"/>
        <v>0</v>
      </c>
      <c r="R64" s="118">
        <f t="shared" si="34"/>
        <v>0</v>
      </c>
      <c r="S64" s="118">
        <f t="shared" si="34"/>
        <v>0</v>
      </c>
      <c r="T64" s="118">
        <f t="shared" si="34"/>
        <v>0</v>
      </c>
      <c r="U64" s="118">
        <f t="shared" si="34"/>
        <v>100000</v>
      </c>
      <c r="V64" s="118">
        <f t="shared" si="34"/>
        <v>100000</v>
      </c>
      <c r="W64" s="159"/>
      <c r="X64" s="45"/>
      <c r="Y64" s="45"/>
    </row>
    <row r="65" spans="1:25" s="23" customFormat="1" ht="33.75" customHeight="1" outlineLevel="5">
      <c r="A65" s="191" t="s">
        <v>99</v>
      </c>
      <c r="B65" s="107" t="s">
        <v>8</v>
      </c>
      <c r="C65" s="108" t="s">
        <v>17</v>
      </c>
      <c r="D65" s="109" t="s">
        <v>100</v>
      </c>
      <c r="E65" s="19"/>
      <c r="F65" s="24"/>
      <c r="G65" s="25"/>
      <c r="H65" s="119">
        <f>H66</f>
        <v>100000</v>
      </c>
      <c r="I65" s="119">
        <f t="shared" ref="I65:V65" si="35">I66</f>
        <v>0</v>
      </c>
      <c r="J65" s="119">
        <f t="shared" si="35"/>
        <v>0</v>
      </c>
      <c r="K65" s="119">
        <f t="shared" si="35"/>
        <v>0</v>
      </c>
      <c r="L65" s="119">
        <f t="shared" si="35"/>
        <v>0</v>
      </c>
      <c r="M65" s="119">
        <f t="shared" si="35"/>
        <v>0</v>
      </c>
      <c r="N65" s="119">
        <f t="shared" si="35"/>
        <v>0</v>
      </c>
      <c r="O65" s="119">
        <f t="shared" si="35"/>
        <v>0</v>
      </c>
      <c r="P65" s="119">
        <f t="shared" si="35"/>
        <v>0</v>
      </c>
      <c r="Q65" s="119">
        <f t="shared" si="35"/>
        <v>0</v>
      </c>
      <c r="R65" s="119">
        <f t="shared" si="35"/>
        <v>0</v>
      </c>
      <c r="S65" s="119">
        <f t="shared" si="35"/>
        <v>0</v>
      </c>
      <c r="T65" s="119">
        <f t="shared" si="35"/>
        <v>0</v>
      </c>
      <c r="U65" s="119">
        <f t="shared" si="35"/>
        <v>100000</v>
      </c>
      <c r="V65" s="119">
        <f t="shared" si="35"/>
        <v>100000</v>
      </c>
      <c r="W65" s="159"/>
      <c r="X65" s="45"/>
      <c r="Y65" s="45"/>
    </row>
    <row r="66" spans="1:25" s="23" customFormat="1" ht="42" customHeight="1" outlineLevel="5">
      <c r="A66" s="127" t="s">
        <v>144</v>
      </c>
      <c r="B66" s="107" t="s">
        <v>8</v>
      </c>
      <c r="C66" s="108" t="s">
        <v>17</v>
      </c>
      <c r="D66" s="109" t="s">
        <v>46</v>
      </c>
      <c r="E66" s="19"/>
      <c r="F66" s="24"/>
      <c r="G66" s="25"/>
      <c r="H66" s="119">
        <f>H67</f>
        <v>100000</v>
      </c>
      <c r="I66" s="119">
        <f t="shared" ref="I66:V66" si="36">I67</f>
        <v>0</v>
      </c>
      <c r="J66" s="119">
        <f t="shared" si="36"/>
        <v>0</v>
      </c>
      <c r="K66" s="119">
        <f t="shared" si="36"/>
        <v>0</v>
      </c>
      <c r="L66" s="119">
        <f t="shared" si="36"/>
        <v>0</v>
      </c>
      <c r="M66" s="119">
        <f t="shared" si="36"/>
        <v>0</v>
      </c>
      <c r="N66" s="119">
        <f t="shared" si="36"/>
        <v>0</v>
      </c>
      <c r="O66" s="119">
        <f t="shared" si="36"/>
        <v>0</v>
      </c>
      <c r="P66" s="119">
        <f t="shared" si="36"/>
        <v>0</v>
      </c>
      <c r="Q66" s="119">
        <f t="shared" si="36"/>
        <v>0</v>
      </c>
      <c r="R66" s="119">
        <f t="shared" si="36"/>
        <v>0</v>
      </c>
      <c r="S66" s="119">
        <f t="shared" si="36"/>
        <v>0</v>
      </c>
      <c r="T66" s="119">
        <f t="shared" si="36"/>
        <v>0</v>
      </c>
      <c r="U66" s="119">
        <f t="shared" si="36"/>
        <v>100000</v>
      </c>
      <c r="V66" s="119">
        <f t="shared" si="36"/>
        <v>100000</v>
      </c>
      <c r="W66" s="159"/>
      <c r="X66" s="45"/>
      <c r="Y66" s="45"/>
    </row>
    <row r="67" spans="1:25" ht="19.5" customHeight="1">
      <c r="A67" s="126" t="s">
        <v>104</v>
      </c>
      <c r="B67" s="83" t="s">
        <v>8</v>
      </c>
      <c r="C67" s="49" t="s">
        <v>17</v>
      </c>
      <c r="D67" s="50" t="s">
        <v>46</v>
      </c>
      <c r="E67" s="50" t="s">
        <v>9</v>
      </c>
      <c r="F67" s="20"/>
      <c r="G67" s="20"/>
      <c r="H67" s="27">
        <v>100000</v>
      </c>
      <c r="I67" s="112"/>
      <c r="J67" s="112"/>
      <c r="K67" s="112"/>
      <c r="L67" s="112"/>
      <c r="M67" s="112"/>
      <c r="N67" s="112"/>
      <c r="O67" s="112"/>
      <c r="P67" s="112"/>
      <c r="Q67" s="112"/>
      <c r="R67" s="112"/>
      <c r="S67" s="112"/>
      <c r="T67" s="112"/>
      <c r="U67" s="113">
        <v>100000</v>
      </c>
      <c r="V67" s="113">
        <v>100000</v>
      </c>
      <c r="W67" s="43"/>
      <c r="X67" s="44"/>
      <c r="Y67" s="44"/>
    </row>
    <row r="68" spans="1:25" ht="18" hidden="1" customHeight="1">
      <c r="A68" s="126"/>
      <c r="B68" s="85"/>
      <c r="C68" s="78"/>
      <c r="D68" s="26"/>
      <c r="E68" s="15"/>
      <c r="F68" s="20"/>
      <c r="G68" s="20"/>
      <c r="H68" s="27"/>
      <c r="I68" s="112"/>
      <c r="J68" s="112"/>
      <c r="K68" s="112"/>
      <c r="L68" s="112"/>
      <c r="M68" s="112"/>
      <c r="N68" s="112"/>
      <c r="O68" s="112"/>
      <c r="P68" s="112"/>
      <c r="Q68" s="112"/>
      <c r="R68" s="112"/>
      <c r="S68" s="112"/>
      <c r="T68" s="112"/>
      <c r="U68" s="113"/>
      <c r="V68" s="113"/>
      <c r="W68" s="43"/>
      <c r="X68" s="44"/>
      <c r="Y68" s="44"/>
    </row>
    <row r="69" spans="1:25" ht="41.25" customHeight="1">
      <c r="A69" s="127" t="s">
        <v>97</v>
      </c>
      <c r="B69" s="85" t="s">
        <v>8</v>
      </c>
      <c r="C69" s="78" t="s">
        <v>82</v>
      </c>
      <c r="D69" s="26" t="s">
        <v>90</v>
      </c>
      <c r="E69" s="15"/>
      <c r="F69" s="20"/>
      <c r="G69" s="20"/>
      <c r="H69" s="79">
        <f>H73+H76+H79</f>
        <v>100000</v>
      </c>
      <c r="I69" s="79">
        <f t="shared" ref="I69:V69" si="37">I73+I76+I79</f>
        <v>0</v>
      </c>
      <c r="J69" s="79">
        <f t="shared" si="37"/>
        <v>0</v>
      </c>
      <c r="K69" s="79">
        <f t="shared" si="37"/>
        <v>0</v>
      </c>
      <c r="L69" s="79">
        <f t="shared" si="37"/>
        <v>0</v>
      </c>
      <c r="M69" s="79">
        <f t="shared" si="37"/>
        <v>0</v>
      </c>
      <c r="N69" s="79">
        <f t="shared" si="37"/>
        <v>0</v>
      </c>
      <c r="O69" s="79">
        <f t="shared" si="37"/>
        <v>0</v>
      </c>
      <c r="P69" s="79">
        <f t="shared" si="37"/>
        <v>0</v>
      </c>
      <c r="Q69" s="79">
        <f t="shared" si="37"/>
        <v>0</v>
      </c>
      <c r="R69" s="79">
        <f t="shared" si="37"/>
        <v>0</v>
      </c>
      <c r="S69" s="79">
        <f t="shared" si="37"/>
        <v>0</v>
      </c>
      <c r="T69" s="79">
        <f t="shared" si="37"/>
        <v>0</v>
      </c>
      <c r="U69" s="79">
        <f t="shared" si="37"/>
        <v>0</v>
      </c>
      <c r="V69" s="79">
        <f t="shared" si="37"/>
        <v>0</v>
      </c>
      <c r="W69" s="43"/>
      <c r="X69" s="44"/>
      <c r="Y69" s="44"/>
    </row>
    <row r="70" spans="1:25" ht="0.75" hidden="1" customHeight="1">
      <c r="A70" s="126"/>
      <c r="B70" s="85"/>
      <c r="C70" s="78"/>
      <c r="D70" s="26"/>
      <c r="E70" s="15"/>
      <c r="F70" s="20"/>
      <c r="G70" s="20"/>
      <c r="H70" s="27"/>
      <c r="I70" s="112"/>
      <c r="J70" s="112"/>
      <c r="K70" s="112"/>
      <c r="L70" s="112"/>
      <c r="M70" s="112"/>
      <c r="N70" s="112"/>
      <c r="O70" s="112"/>
      <c r="P70" s="112"/>
      <c r="Q70" s="112"/>
      <c r="R70" s="112"/>
      <c r="S70" s="112"/>
      <c r="T70" s="112"/>
      <c r="U70" s="113"/>
      <c r="V70" s="113"/>
      <c r="W70" s="43"/>
      <c r="X70" s="44"/>
      <c r="Y70" s="44"/>
    </row>
    <row r="71" spans="1:25" ht="14.25" hidden="1" customHeight="1">
      <c r="A71" s="126"/>
      <c r="B71" s="85"/>
      <c r="C71" s="78"/>
      <c r="D71" s="26"/>
      <c r="E71" s="15"/>
      <c r="F71" s="20"/>
      <c r="G71" s="20"/>
      <c r="H71" s="27"/>
      <c r="I71" s="112"/>
      <c r="J71" s="112"/>
      <c r="K71" s="112"/>
      <c r="L71" s="112"/>
      <c r="M71" s="112"/>
      <c r="N71" s="112"/>
      <c r="O71" s="112"/>
      <c r="P71" s="112"/>
      <c r="Q71" s="112"/>
      <c r="R71" s="112"/>
      <c r="S71" s="112"/>
      <c r="T71" s="112"/>
      <c r="U71" s="113"/>
      <c r="V71" s="113"/>
      <c r="W71" s="43"/>
      <c r="X71" s="44"/>
      <c r="Y71" s="44"/>
    </row>
    <row r="72" spans="1:25" ht="13.5" hidden="1" customHeight="1">
      <c r="A72" s="126"/>
      <c r="B72" s="85"/>
      <c r="C72" s="78"/>
      <c r="D72" s="26"/>
      <c r="E72" s="15"/>
      <c r="F72" s="20"/>
      <c r="G72" s="20"/>
      <c r="H72" s="27"/>
      <c r="I72" s="112"/>
      <c r="J72" s="112"/>
      <c r="K72" s="112"/>
      <c r="L72" s="112"/>
      <c r="M72" s="112"/>
      <c r="N72" s="112"/>
      <c r="O72" s="112"/>
      <c r="P72" s="112"/>
      <c r="Q72" s="112"/>
      <c r="R72" s="112"/>
      <c r="S72" s="112"/>
      <c r="T72" s="112"/>
      <c r="U72" s="113"/>
      <c r="V72" s="113"/>
      <c r="W72" s="43"/>
      <c r="X72" s="44"/>
      <c r="Y72" s="44"/>
    </row>
    <row r="73" spans="1:25" ht="21" customHeight="1">
      <c r="A73" s="127" t="s">
        <v>87</v>
      </c>
      <c r="B73" s="85" t="s">
        <v>8</v>
      </c>
      <c r="C73" s="78" t="s">
        <v>82</v>
      </c>
      <c r="D73" s="26" t="s">
        <v>91</v>
      </c>
      <c r="E73" s="15"/>
      <c r="F73" s="20"/>
      <c r="G73" s="20"/>
      <c r="H73" s="79">
        <f>H74</f>
        <v>10000</v>
      </c>
      <c r="I73" s="79">
        <f t="shared" ref="I73:V73" si="38">I74</f>
        <v>0</v>
      </c>
      <c r="J73" s="79">
        <f t="shared" si="38"/>
        <v>0</v>
      </c>
      <c r="K73" s="79">
        <f t="shared" si="38"/>
        <v>0</v>
      </c>
      <c r="L73" s="79">
        <f t="shared" si="38"/>
        <v>0</v>
      </c>
      <c r="M73" s="79">
        <f t="shared" si="38"/>
        <v>0</v>
      </c>
      <c r="N73" s="79">
        <f t="shared" si="38"/>
        <v>0</v>
      </c>
      <c r="O73" s="79">
        <f t="shared" si="38"/>
        <v>0</v>
      </c>
      <c r="P73" s="79">
        <f t="shared" si="38"/>
        <v>0</v>
      </c>
      <c r="Q73" s="79">
        <f t="shared" si="38"/>
        <v>0</v>
      </c>
      <c r="R73" s="79">
        <f t="shared" si="38"/>
        <v>0</v>
      </c>
      <c r="S73" s="79">
        <f t="shared" si="38"/>
        <v>0</v>
      </c>
      <c r="T73" s="79">
        <f t="shared" si="38"/>
        <v>0</v>
      </c>
      <c r="U73" s="79">
        <f t="shared" si="38"/>
        <v>0</v>
      </c>
      <c r="V73" s="79">
        <f t="shared" si="38"/>
        <v>0</v>
      </c>
      <c r="W73" s="43"/>
      <c r="X73" s="44"/>
      <c r="Y73" s="44"/>
    </row>
    <row r="74" spans="1:25" ht="41.25" customHeight="1">
      <c r="A74" s="127" t="s">
        <v>101</v>
      </c>
      <c r="B74" s="85" t="s">
        <v>8</v>
      </c>
      <c r="C74" s="78" t="s">
        <v>82</v>
      </c>
      <c r="D74" s="26" t="s">
        <v>96</v>
      </c>
      <c r="E74" s="15"/>
      <c r="F74" s="20"/>
      <c r="G74" s="20"/>
      <c r="H74" s="79">
        <f>H75</f>
        <v>10000</v>
      </c>
      <c r="I74" s="79">
        <f t="shared" ref="I74:V74" si="39">I75</f>
        <v>0</v>
      </c>
      <c r="J74" s="79">
        <f t="shared" si="39"/>
        <v>0</v>
      </c>
      <c r="K74" s="79">
        <f t="shared" si="39"/>
        <v>0</v>
      </c>
      <c r="L74" s="79">
        <f t="shared" si="39"/>
        <v>0</v>
      </c>
      <c r="M74" s="79">
        <f t="shared" si="39"/>
        <v>0</v>
      </c>
      <c r="N74" s="79">
        <f t="shared" si="39"/>
        <v>0</v>
      </c>
      <c r="O74" s="79">
        <f t="shared" si="39"/>
        <v>0</v>
      </c>
      <c r="P74" s="79">
        <f t="shared" si="39"/>
        <v>0</v>
      </c>
      <c r="Q74" s="79">
        <f t="shared" si="39"/>
        <v>0</v>
      </c>
      <c r="R74" s="79">
        <f t="shared" si="39"/>
        <v>0</v>
      </c>
      <c r="S74" s="79">
        <f t="shared" si="39"/>
        <v>0</v>
      </c>
      <c r="T74" s="79">
        <f t="shared" si="39"/>
        <v>0</v>
      </c>
      <c r="U74" s="79">
        <f t="shared" si="39"/>
        <v>0</v>
      </c>
      <c r="V74" s="79">
        <f t="shared" si="39"/>
        <v>0</v>
      </c>
      <c r="W74" s="43"/>
      <c r="X74" s="44"/>
      <c r="Y74" s="44"/>
    </row>
    <row r="75" spans="1:25" ht="21" customHeight="1">
      <c r="A75" s="126" t="s">
        <v>104</v>
      </c>
      <c r="B75" s="84" t="s">
        <v>8</v>
      </c>
      <c r="C75" s="65" t="s">
        <v>82</v>
      </c>
      <c r="D75" s="26" t="s">
        <v>96</v>
      </c>
      <c r="E75" s="15" t="s">
        <v>9</v>
      </c>
      <c r="F75" s="20"/>
      <c r="G75" s="20"/>
      <c r="H75" s="79">
        <v>10000</v>
      </c>
      <c r="I75" s="112"/>
      <c r="J75" s="112"/>
      <c r="K75" s="112"/>
      <c r="L75" s="112"/>
      <c r="M75" s="112"/>
      <c r="N75" s="112"/>
      <c r="O75" s="112"/>
      <c r="P75" s="112"/>
      <c r="Q75" s="112"/>
      <c r="R75" s="112"/>
      <c r="S75" s="112"/>
      <c r="T75" s="112"/>
      <c r="U75" s="113">
        <v>0</v>
      </c>
      <c r="V75" s="113">
        <v>0</v>
      </c>
      <c r="W75" s="43"/>
      <c r="X75" s="44"/>
      <c r="Y75" s="44"/>
    </row>
    <row r="76" spans="1:25" ht="12" customHeight="1">
      <c r="A76" s="127" t="s">
        <v>88</v>
      </c>
      <c r="B76" s="85" t="s">
        <v>8</v>
      </c>
      <c r="C76" s="78" t="s">
        <v>82</v>
      </c>
      <c r="D76" s="26" t="s">
        <v>95</v>
      </c>
      <c r="E76" s="15"/>
      <c r="F76" s="20"/>
      <c r="G76" s="20"/>
      <c r="H76" s="79">
        <f>H77</f>
        <v>20000</v>
      </c>
      <c r="I76" s="79">
        <f t="shared" ref="I76:V76" si="40">I77</f>
        <v>0</v>
      </c>
      <c r="J76" s="79">
        <f t="shared" si="40"/>
        <v>0</v>
      </c>
      <c r="K76" s="79">
        <f t="shared" si="40"/>
        <v>0</v>
      </c>
      <c r="L76" s="79">
        <f t="shared" si="40"/>
        <v>0</v>
      </c>
      <c r="M76" s="79">
        <f t="shared" si="40"/>
        <v>0</v>
      </c>
      <c r="N76" s="79">
        <f t="shared" si="40"/>
        <v>0</v>
      </c>
      <c r="O76" s="79">
        <f t="shared" si="40"/>
        <v>0</v>
      </c>
      <c r="P76" s="79">
        <f t="shared" si="40"/>
        <v>0</v>
      </c>
      <c r="Q76" s="79">
        <f t="shared" si="40"/>
        <v>0</v>
      </c>
      <c r="R76" s="79">
        <f t="shared" si="40"/>
        <v>0</v>
      </c>
      <c r="S76" s="79">
        <f t="shared" si="40"/>
        <v>0</v>
      </c>
      <c r="T76" s="79">
        <f t="shared" si="40"/>
        <v>0</v>
      </c>
      <c r="U76" s="79">
        <f t="shared" si="40"/>
        <v>0</v>
      </c>
      <c r="V76" s="79">
        <f t="shared" si="40"/>
        <v>0</v>
      </c>
      <c r="W76" s="43"/>
      <c r="X76" s="44"/>
      <c r="Y76" s="44"/>
    </row>
    <row r="77" spans="1:25" ht="41.25" customHeight="1">
      <c r="A77" s="127" t="s">
        <v>101</v>
      </c>
      <c r="B77" s="85" t="s">
        <v>8</v>
      </c>
      <c r="C77" s="78" t="s">
        <v>82</v>
      </c>
      <c r="D77" s="26" t="s">
        <v>94</v>
      </c>
      <c r="E77" s="15"/>
      <c r="F77" s="20"/>
      <c r="G77" s="20"/>
      <c r="H77" s="79">
        <f>H78</f>
        <v>20000</v>
      </c>
      <c r="I77" s="79">
        <f t="shared" ref="I77:V77" si="41">I78</f>
        <v>0</v>
      </c>
      <c r="J77" s="79">
        <f t="shared" si="41"/>
        <v>0</v>
      </c>
      <c r="K77" s="79">
        <f t="shared" si="41"/>
        <v>0</v>
      </c>
      <c r="L77" s="79">
        <f t="shared" si="41"/>
        <v>0</v>
      </c>
      <c r="M77" s="79">
        <f t="shared" si="41"/>
        <v>0</v>
      </c>
      <c r="N77" s="79">
        <f t="shared" si="41"/>
        <v>0</v>
      </c>
      <c r="O77" s="79">
        <f t="shared" si="41"/>
        <v>0</v>
      </c>
      <c r="P77" s="79">
        <f t="shared" si="41"/>
        <v>0</v>
      </c>
      <c r="Q77" s="79">
        <f t="shared" si="41"/>
        <v>0</v>
      </c>
      <c r="R77" s="79">
        <f t="shared" si="41"/>
        <v>0</v>
      </c>
      <c r="S77" s="79">
        <f t="shared" si="41"/>
        <v>0</v>
      </c>
      <c r="T77" s="79">
        <f t="shared" si="41"/>
        <v>0</v>
      </c>
      <c r="U77" s="79">
        <f t="shared" si="41"/>
        <v>0</v>
      </c>
      <c r="V77" s="79">
        <f t="shared" si="41"/>
        <v>0</v>
      </c>
      <c r="W77" s="43"/>
      <c r="X77" s="44"/>
      <c r="Y77" s="44"/>
    </row>
    <row r="78" spans="1:25" ht="19.5" customHeight="1">
      <c r="A78" s="126" t="s">
        <v>104</v>
      </c>
      <c r="B78" s="85" t="s">
        <v>8</v>
      </c>
      <c r="C78" s="78" t="s">
        <v>82</v>
      </c>
      <c r="D78" s="26" t="s">
        <v>94</v>
      </c>
      <c r="E78" s="15" t="s">
        <v>9</v>
      </c>
      <c r="F78" s="20"/>
      <c r="G78" s="20"/>
      <c r="H78" s="79">
        <v>20000</v>
      </c>
      <c r="I78" s="112"/>
      <c r="J78" s="112"/>
      <c r="K78" s="112"/>
      <c r="L78" s="112"/>
      <c r="M78" s="112"/>
      <c r="N78" s="112"/>
      <c r="O78" s="112"/>
      <c r="P78" s="112"/>
      <c r="Q78" s="112"/>
      <c r="R78" s="112"/>
      <c r="S78" s="112"/>
      <c r="T78" s="112"/>
      <c r="U78" s="113">
        <v>0</v>
      </c>
      <c r="V78" s="113">
        <v>0</v>
      </c>
      <c r="W78" s="43"/>
      <c r="X78" s="44"/>
      <c r="Y78" s="44"/>
    </row>
    <row r="79" spans="1:25" ht="52.5" customHeight="1">
      <c r="A79" s="127" t="s">
        <v>89</v>
      </c>
      <c r="B79" s="85" t="s">
        <v>8</v>
      </c>
      <c r="C79" s="78" t="s">
        <v>82</v>
      </c>
      <c r="D79" s="26" t="s">
        <v>93</v>
      </c>
      <c r="E79" s="15"/>
      <c r="F79" s="20"/>
      <c r="G79" s="20"/>
      <c r="H79" s="79">
        <f>H80</f>
        <v>70000</v>
      </c>
      <c r="I79" s="79">
        <f t="shared" ref="I79:V79" si="42">I80</f>
        <v>0</v>
      </c>
      <c r="J79" s="79">
        <f t="shared" si="42"/>
        <v>0</v>
      </c>
      <c r="K79" s="79">
        <f t="shared" si="42"/>
        <v>0</v>
      </c>
      <c r="L79" s="79">
        <f t="shared" si="42"/>
        <v>0</v>
      </c>
      <c r="M79" s="79">
        <f t="shared" si="42"/>
        <v>0</v>
      </c>
      <c r="N79" s="79">
        <f t="shared" si="42"/>
        <v>0</v>
      </c>
      <c r="O79" s="79">
        <f t="shared" si="42"/>
        <v>0</v>
      </c>
      <c r="P79" s="79">
        <f t="shared" si="42"/>
        <v>0</v>
      </c>
      <c r="Q79" s="79">
        <f t="shared" si="42"/>
        <v>0</v>
      </c>
      <c r="R79" s="79">
        <f t="shared" si="42"/>
        <v>0</v>
      </c>
      <c r="S79" s="79">
        <f t="shared" si="42"/>
        <v>0</v>
      </c>
      <c r="T79" s="79">
        <f t="shared" si="42"/>
        <v>0</v>
      </c>
      <c r="U79" s="79">
        <f t="shared" si="42"/>
        <v>0</v>
      </c>
      <c r="V79" s="79">
        <f t="shared" si="42"/>
        <v>0</v>
      </c>
      <c r="W79" s="43"/>
      <c r="X79" s="44"/>
      <c r="Y79" s="44"/>
    </row>
    <row r="80" spans="1:25" ht="41.25" customHeight="1">
      <c r="A80" s="127" t="s">
        <v>101</v>
      </c>
      <c r="B80" s="85" t="s">
        <v>8</v>
      </c>
      <c r="C80" s="78" t="s">
        <v>82</v>
      </c>
      <c r="D80" s="26" t="s">
        <v>92</v>
      </c>
      <c r="E80" s="15"/>
      <c r="F80" s="20"/>
      <c r="G80" s="20"/>
      <c r="H80" s="79">
        <f>H81</f>
        <v>70000</v>
      </c>
      <c r="I80" s="79">
        <f t="shared" ref="I80:V80" si="43">I81</f>
        <v>0</v>
      </c>
      <c r="J80" s="79">
        <f t="shared" si="43"/>
        <v>0</v>
      </c>
      <c r="K80" s="79">
        <f t="shared" si="43"/>
        <v>0</v>
      </c>
      <c r="L80" s="79">
        <f t="shared" si="43"/>
        <v>0</v>
      </c>
      <c r="M80" s="79">
        <f t="shared" si="43"/>
        <v>0</v>
      </c>
      <c r="N80" s="79">
        <f t="shared" si="43"/>
        <v>0</v>
      </c>
      <c r="O80" s="79">
        <f t="shared" si="43"/>
        <v>0</v>
      </c>
      <c r="P80" s="79">
        <f t="shared" si="43"/>
        <v>0</v>
      </c>
      <c r="Q80" s="79">
        <f t="shared" si="43"/>
        <v>0</v>
      </c>
      <c r="R80" s="79">
        <f t="shared" si="43"/>
        <v>0</v>
      </c>
      <c r="S80" s="79">
        <f t="shared" si="43"/>
        <v>0</v>
      </c>
      <c r="T80" s="79">
        <f t="shared" si="43"/>
        <v>0</v>
      </c>
      <c r="U80" s="79">
        <f t="shared" si="43"/>
        <v>0</v>
      </c>
      <c r="V80" s="79">
        <f t="shared" si="43"/>
        <v>0</v>
      </c>
      <c r="W80" s="43"/>
      <c r="X80" s="44"/>
      <c r="Y80" s="44"/>
    </row>
    <row r="81" spans="1:25" ht="21" customHeight="1">
      <c r="A81" s="126" t="s">
        <v>104</v>
      </c>
      <c r="B81" s="85" t="s">
        <v>8</v>
      </c>
      <c r="C81" s="78" t="s">
        <v>82</v>
      </c>
      <c r="D81" s="26" t="s">
        <v>92</v>
      </c>
      <c r="E81" s="15" t="s">
        <v>9</v>
      </c>
      <c r="F81" s="20"/>
      <c r="G81" s="20"/>
      <c r="H81" s="79">
        <v>70000</v>
      </c>
      <c r="I81" s="112"/>
      <c r="J81" s="112"/>
      <c r="K81" s="112"/>
      <c r="L81" s="112"/>
      <c r="M81" s="112"/>
      <c r="N81" s="112"/>
      <c r="O81" s="112"/>
      <c r="P81" s="112"/>
      <c r="Q81" s="112"/>
      <c r="R81" s="112"/>
      <c r="S81" s="112"/>
      <c r="T81" s="112"/>
      <c r="U81" s="113">
        <v>0</v>
      </c>
      <c r="V81" s="113">
        <v>0</v>
      </c>
      <c r="W81" s="43"/>
      <c r="X81" s="44"/>
      <c r="Y81" s="44"/>
    </row>
    <row r="82" spans="1:25" ht="13.5" customHeight="1">
      <c r="A82" s="197" t="s">
        <v>18</v>
      </c>
      <c r="B82" s="87" t="s">
        <v>19</v>
      </c>
      <c r="C82" s="90"/>
      <c r="D82" s="10"/>
      <c r="E82" s="10"/>
      <c r="F82" s="8"/>
      <c r="G82" s="8"/>
      <c r="H82" s="48">
        <f>H83</f>
        <v>4075318</v>
      </c>
      <c r="I82" s="48">
        <f t="shared" ref="I82:V82" si="44">I83</f>
        <v>0</v>
      </c>
      <c r="J82" s="48">
        <f t="shared" si="44"/>
        <v>0</v>
      </c>
      <c r="K82" s="48">
        <f t="shared" si="44"/>
        <v>0</v>
      </c>
      <c r="L82" s="48">
        <f t="shared" si="44"/>
        <v>0</v>
      </c>
      <c r="M82" s="48">
        <f t="shared" si="44"/>
        <v>0</v>
      </c>
      <c r="N82" s="48">
        <f t="shared" si="44"/>
        <v>0</v>
      </c>
      <c r="O82" s="48">
        <f t="shared" si="44"/>
        <v>0</v>
      </c>
      <c r="P82" s="48">
        <f t="shared" si="44"/>
        <v>0</v>
      </c>
      <c r="Q82" s="48">
        <f t="shared" si="44"/>
        <v>0</v>
      </c>
      <c r="R82" s="48">
        <f t="shared" si="44"/>
        <v>0</v>
      </c>
      <c r="S82" s="48">
        <f t="shared" si="44"/>
        <v>0</v>
      </c>
      <c r="T82" s="48">
        <f t="shared" si="44"/>
        <v>0</v>
      </c>
      <c r="U82" s="48">
        <f t="shared" si="44"/>
        <v>3376500</v>
      </c>
      <c r="V82" s="48">
        <f t="shared" si="44"/>
        <v>3314600</v>
      </c>
      <c r="W82" s="43"/>
      <c r="X82" s="44"/>
      <c r="Y82" s="44"/>
    </row>
    <row r="83" spans="1:25" ht="12.75" customHeight="1">
      <c r="A83" s="198" t="s">
        <v>20</v>
      </c>
      <c r="B83" s="87" t="s">
        <v>19</v>
      </c>
      <c r="C83" s="88" t="s">
        <v>12</v>
      </c>
      <c r="D83" s="185"/>
      <c r="E83" s="10"/>
      <c r="F83" s="8"/>
      <c r="G83" s="8"/>
      <c r="H83" s="48">
        <f t="shared" ref="H83:V83" si="45">H84+H93+H96+H99</f>
        <v>4075318</v>
      </c>
      <c r="I83" s="48">
        <f t="shared" si="45"/>
        <v>0</v>
      </c>
      <c r="J83" s="48">
        <f t="shared" si="45"/>
        <v>0</v>
      </c>
      <c r="K83" s="48">
        <f t="shared" si="45"/>
        <v>0</v>
      </c>
      <c r="L83" s="48">
        <f t="shared" si="45"/>
        <v>0</v>
      </c>
      <c r="M83" s="48">
        <f t="shared" si="45"/>
        <v>0</v>
      </c>
      <c r="N83" s="48">
        <f t="shared" si="45"/>
        <v>0</v>
      </c>
      <c r="O83" s="48">
        <f t="shared" si="45"/>
        <v>0</v>
      </c>
      <c r="P83" s="48">
        <f t="shared" si="45"/>
        <v>0</v>
      </c>
      <c r="Q83" s="48">
        <f t="shared" si="45"/>
        <v>0</v>
      </c>
      <c r="R83" s="48">
        <f t="shared" si="45"/>
        <v>0</v>
      </c>
      <c r="S83" s="48">
        <f t="shared" si="45"/>
        <v>0</v>
      </c>
      <c r="T83" s="48">
        <f t="shared" si="45"/>
        <v>0</v>
      </c>
      <c r="U83" s="48">
        <f t="shared" si="45"/>
        <v>3376500</v>
      </c>
      <c r="V83" s="48">
        <f t="shared" si="45"/>
        <v>3314600</v>
      </c>
      <c r="W83" s="43"/>
      <c r="X83" s="44"/>
      <c r="Y83" s="44"/>
    </row>
    <row r="84" spans="1:25" ht="30.75" customHeight="1">
      <c r="A84" s="237" t="s">
        <v>136</v>
      </c>
      <c r="B84" s="229" t="s">
        <v>19</v>
      </c>
      <c r="C84" s="184" t="s">
        <v>12</v>
      </c>
      <c r="D84" s="233" t="s">
        <v>160</v>
      </c>
      <c r="E84" s="234"/>
      <c r="F84" s="235"/>
      <c r="G84" s="235"/>
      <c r="H84" s="236">
        <f>H85+H90</f>
        <v>884818</v>
      </c>
      <c r="I84" s="236">
        <f t="shared" ref="I84:V84" si="46">I85+I90</f>
        <v>0</v>
      </c>
      <c r="J84" s="236">
        <f t="shared" si="46"/>
        <v>0</v>
      </c>
      <c r="K84" s="236">
        <f t="shared" si="46"/>
        <v>0</v>
      </c>
      <c r="L84" s="236">
        <f t="shared" si="46"/>
        <v>0</v>
      </c>
      <c r="M84" s="236">
        <f t="shared" si="46"/>
        <v>0</v>
      </c>
      <c r="N84" s="236">
        <f t="shared" si="46"/>
        <v>0</v>
      </c>
      <c r="O84" s="236">
        <f t="shared" si="46"/>
        <v>0</v>
      </c>
      <c r="P84" s="236">
        <f t="shared" si="46"/>
        <v>0</v>
      </c>
      <c r="Q84" s="236">
        <f t="shared" si="46"/>
        <v>0</v>
      </c>
      <c r="R84" s="236">
        <f t="shared" si="46"/>
        <v>0</v>
      </c>
      <c r="S84" s="236">
        <f t="shared" si="46"/>
        <v>0</v>
      </c>
      <c r="T84" s="236">
        <f t="shared" si="46"/>
        <v>0</v>
      </c>
      <c r="U84" s="236">
        <f t="shared" si="46"/>
        <v>274800</v>
      </c>
      <c r="V84" s="236">
        <f t="shared" si="46"/>
        <v>274800</v>
      </c>
      <c r="W84" s="43"/>
      <c r="X84" s="44"/>
      <c r="Y84" s="44"/>
    </row>
    <row r="85" spans="1:25" ht="22.5" customHeight="1">
      <c r="A85" s="127" t="s">
        <v>158</v>
      </c>
      <c r="B85" s="103" t="s">
        <v>19</v>
      </c>
      <c r="C85" s="103" t="s">
        <v>12</v>
      </c>
      <c r="D85" s="186" t="s">
        <v>137</v>
      </c>
      <c r="E85" s="167"/>
      <c r="F85" s="138"/>
      <c r="G85" s="138"/>
      <c r="H85" s="115">
        <f>H86+H88</f>
        <v>834818</v>
      </c>
      <c r="I85" s="115">
        <f t="shared" ref="I85:V85" si="47">I86+I88</f>
        <v>0</v>
      </c>
      <c r="J85" s="115">
        <f t="shared" si="47"/>
        <v>0</v>
      </c>
      <c r="K85" s="115">
        <f t="shared" si="47"/>
        <v>0</v>
      </c>
      <c r="L85" s="115">
        <f t="shared" si="47"/>
        <v>0</v>
      </c>
      <c r="M85" s="115">
        <f t="shared" si="47"/>
        <v>0</v>
      </c>
      <c r="N85" s="115">
        <f t="shared" si="47"/>
        <v>0</v>
      </c>
      <c r="O85" s="115">
        <f t="shared" si="47"/>
        <v>0</v>
      </c>
      <c r="P85" s="115">
        <f t="shared" si="47"/>
        <v>0</v>
      </c>
      <c r="Q85" s="115">
        <f t="shared" si="47"/>
        <v>0</v>
      </c>
      <c r="R85" s="115">
        <f t="shared" si="47"/>
        <v>0</v>
      </c>
      <c r="S85" s="115">
        <f t="shared" si="47"/>
        <v>0</v>
      </c>
      <c r="T85" s="115">
        <f t="shared" si="47"/>
        <v>0</v>
      </c>
      <c r="U85" s="115">
        <f t="shared" si="47"/>
        <v>224800</v>
      </c>
      <c r="V85" s="115">
        <f t="shared" si="47"/>
        <v>224800</v>
      </c>
      <c r="W85" s="43"/>
      <c r="X85" s="44"/>
      <c r="Y85" s="44"/>
    </row>
    <row r="86" spans="1:25" ht="22.5" customHeight="1">
      <c r="A86" s="249" t="s">
        <v>163</v>
      </c>
      <c r="B86" s="251" t="s">
        <v>19</v>
      </c>
      <c r="C86" s="252" t="s">
        <v>12</v>
      </c>
      <c r="D86" s="253" t="s">
        <v>164</v>
      </c>
      <c r="E86" s="254"/>
      <c r="F86" s="255"/>
      <c r="G86" s="255"/>
      <c r="H86" s="256">
        <f>H87</f>
        <v>610018</v>
      </c>
      <c r="I86" s="256">
        <f>I87</f>
        <v>0</v>
      </c>
      <c r="J86" s="256">
        <f>J87</f>
        <v>0</v>
      </c>
      <c r="K86" s="257"/>
      <c r="L86" s="257"/>
      <c r="M86" s="257"/>
      <c r="N86" s="257"/>
      <c r="O86" s="257"/>
      <c r="P86" s="257"/>
      <c r="Q86" s="257"/>
      <c r="R86" s="257"/>
      <c r="S86" s="257"/>
      <c r="T86" s="257"/>
      <c r="U86" s="258">
        <f>U87</f>
        <v>0</v>
      </c>
      <c r="V86" s="258">
        <f>V87</f>
        <v>0</v>
      </c>
      <c r="W86" s="43"/>
      <c r="X86" s="44"/>
      <c r="Y86" s="44"/>
    </row>
    <row r="87" spans="1:25" ht="22.5" customHeight="1">
      <c r="A87" s="250" t="s">
        <v>104</v>
      </c>
      <c r="B87" s="251" t="s">
        <v>19</v>
      </c>
      <c r="C87" s="252" t="s">
        <v>12</v>
      </c>
      <c r="D87" s="253" t="s">
        <v>164</v>
      </c>
      <c r="E87" s="254" t="s">
        <v>9</v>
      </c>
      <c r="F87" s="255"/>
      <c r="G87" s="259"/>
      <c r="H87" s="260">
        <v>610018</v>
      </c>
      <c r="I87" s="260">
        <v>0</v>
      </c>
      <c r="J87" s="260">
        <v>0</v>
      </c>
      <c r="K87" s="261"/>
      <c r="L87" s="261"/>
      <c r="M87" s="261"/>
      <c r="N87" s="261"/>
      <c r="O87" s="261"/>
      <c r="P87" s="261"/>
      <c r="Q87" s="261"/>
      <c r="R87" s="261"/>
      <c r="S87" s="261"/>
      <c r="T87" s="261"/>
      <c r="U87" s="261">
        <v>0</v>
      </c>
      <c r="V87" s="261">
        <v>0</v>
      </c>
      <c r="W87" s="43"/>
      <c r="X87" s="44"/>
      <c r="Y87" s="44"/>
    </row>
    <row r="88" spans="1:25" ht="44.25" customHeight="1">
      <c r="A88" s="127" t="s">
        <v>159</v>
      </c>
      <c r="B88" s="103" t="s">
        <v>19</v>
      </c>
      <c r="C88" s="103" t="s">
        <v>12</v>
      </c>
      <c r="D88" s="186" t="s">
        <v>165</v>
      </c>
      <c r="E88" s="42"/>
      <c r="F88" s="63"/>
      <c r="G88" s="63"/>
      <c r="H88" s="146">
        <f>H89</f>
        <v>224800</v>
      </c>
      <c r="I88" s="146">
        <f t="shared" ref="I88:V88" si="48">I89</f>
        <v>0</v>
      </c>
      <c r="J88" s="146">
        <f t="shared" si="48"/>
        <v>0</v>
      </c>
      <c r="K88" s="146">
        <f t="shared" si="48"/>
        <v>0</v>
      </c>
      <c r="L88" s="146">
        <f t="shared" si="48"/>
        <v>0</v>
      </c>
      <c r="M88" s="146">
        <f t="shared" si="48"/>
        <v>0</v>
      </c>
      <c r="N88" s="146">
        <f t="shared" si="48"/>
        <v>0</v>
      </c>
      <c r="O88" s="146">
        <f t="shared" si="48"/>
        <v>0</v>
      </c>
      <c r="P88" s="146">
        <f t="shared" si="48"/>
        <v>0</v>
      </c>
      <c r="Q88" s="146">
        <f t="shared" si="48"/>
        <v>0</v>
      </c>
      <c r="R88" s="146">
        <f t="shared" si="48"/>
        <v>0</v>
      </c>
      <c r="S88" s="146">
        <f t="shared" si="48"/>
        <v>0</v>
      </c>
      <c r="T88" s="146">
        <f t="shared" si="48"/>
        <v>0</v>
      </c>
      <c r="U88" s="146">
        <f t="shared" si="48"/>
        <v>224800</v>
      </c>
      <c r="V88" s="146">
        <f t="shared" si="48"/>
        <v>224800</v>
      </c>
      <c r="W88" s="43"/>
      <c r="X88" s="44"/>
      <c r="Y88" s="44"/>
    </row>
    <row r="89" spans="1:25" ht="21.75" customHeight="1">
      <c r="A89" s="232" t="s">
        <v>104</v>
      </c>
      <c r="B89" s="229" t="s">
        <v>19</v>
      </c>
      <c r="C89" s="230" t="s">
        <v>12</v>
      </c>
      <c r="D89" s="231" t="s">
        <v>165</v>
      </c>
      <c r="E89" s="140" t="s">
        <v>9</v>
      </c>
      <c r="F89" s="160"/>
      <c r="G89" s="160"/>
      <c r="H89" s="146">
        <v>224800</v>
      </c>
      <c r="I89" s="112"/>
      <c r="J89" s="112"/>
      <c r="K89" s="112"/>
      <c r="L89" s="112"/>
      <c r="M89" s="112"/>
      <c r="N89" s="112"/>
      <c r="O89" s="112"/>
      <c r="P89" s="112"/>
      <c r="Q89" s="112"/>
      <c r="R89" s="112"/>
      <c r="S89" s="112"/>
      <c r="T89" s="112"/>
      <c r="U89" s="124">
        <v>224800</v>
      </c>
      <c r="V89" s="124">
        <v>224800</v>
      </c>
      <c r="W89" s="43"/>
      <c r="X89" s="44"/>
      <c r="Y89" s="44"/>
    </row>
    <row r="90" spans="1:25" ht="33" customHeight="1">
      <c r="A90" s="127" t="s">
        <v>138</v>
      </c>
      <c r="B90" s="97" t="s">
        <v>19</v>
      </c>
      <c r="C90" s="98" t="s">
        <v>12</v>
      </c>
      <c r="D90" s="166" t="s">
        <v>161</v>
      </c>
      <c r="E90" s="42"/>
      <c r="F90" s="181"/>
      <c r="G90" s="59"/>
      <c r="H90" s="182">
        <f>H91</f>
        <v>50000</v>
      </c>
      <c r="I90" s="182">
        <f t="shared" ref="I90:V90" si="49">I91</f>
        <v>0</v>
      </c>
      <c r="J90" s="182">
        <f t="shared" si="49"/>
        <v>0</v>
      </c>
      <c r="K90" s="182">
        <f t="shared" si="49"/>
        <v>0</v>
      </c>
      <c r="L90" s="182">
        <f t="shared" si="49"/>
        <v>0</v>
      </c>
      <c r="M90" s="182">
        <f t="shared" si="49"/>
        <v>0</v>
      </c>
      <c r="N90" s="182">
        <f t="shared" si="49"/>
        <v>0</v>
      </c>
      <c r="O90" s="182">
        <f t="shared" si="49"/>
        <v>0</v>
      </c>
      <c r="P90" s="182">
        <f t="shared" si="49"/>
        <v>0</v>
      </c>
      <c r="Q90" s="182">
        <f t="shared" si="49"/>
        <v>0</v>
      </c>
      <c r="R90" s="182">
        <f t="shared" si="49"/>
        <v>0</v>
      </c>
      <c r="S90" s="182">
        <f t="shared" si="49"/>
        <v>0</v>
      </c>
      <c r="T90" s="182">
        <f t="shared" si="49"/>
        <v>0</v>
      </c>
      <c r="U90" s="182">
        <f t="shared" si="49"/>
        <v>50000</v>
      </c>
      <c r="V90" s="182">
        <f t="shared" si="49"/>
        <v>50000</v>
      </c>
      <c r="W90" s="43"/>
      <c r="X90" s="44"/>
      <c r="Y90" s="44"/>
    </row>
    <row r="91" spans="1:25" ht="42.75" customHeight="1">
      <c r="A91" s="127" t="s">
        <v>159</v>
      </c>
      <c r="B91" s="161" t="s">
        <v>19</v>
      </c>
      <c r="C91" s="98" t="s">
        <v>12</v>
      </c>
      <c r="D91" s="166" t="s">
        <v>139</v>
      </c>
      <c r="E91" s="140"/>
      <c r="F91" s="181"/>
      <c r="G91" s="59"/>
      <c r="H91" s="182">
        <f>H92</f>
        <v>50000</v>
      </c>
      <c r="I91" s="182">
        <f t="shared" ref="I91:V91" si="50">I92</f>
        <v>0</v>
      </c>
      <c r="J91" s="182">
        <f t="shared" si="50"/>
        <v>0</v>
      </c>
      <c r="K91" s="182">
        <f t="shared" si="50"/>
        <v>0</v>
      </c>
      <c r="L91" s="182">
        <f t="shared" si="50"/>
        <v>0</v>
      </c>
      <c r="M91" s="182">
        <f t="shared" si="50"/>
        <v>0</v>
      </c>
      <c r="N91" s="182">
        <f t="shared" si="50"/>
        <v>0</v>
      </c>
      <c r="O91" s="182">
        <f t="shared" si="50"/>
        <v>0</v>
      </c>
      <c r="P91" s="182">
        <f t="shared" si="50"/>
        <v>0</v>
      </c>
      <c r="Q91" s="182">
        <f t="shared" si="50"/>
        <v>0</v>
      </c>
      <c r="R91" s="182">
        <f t="shared" si="50"/>
        <v>0</v>
      </c>
      <c r="S91" s="182">
        <f t="shared" si="50"/>
        <v>0</v>
      </c>
      <c r="T91" s="182">
        <f t="shared" si="50"/>
        <v>0</v>
      </c>
      <c r="U91" s="182">
        <f t="shared" si="50"/>
        <v>50000</v>
      </c>
      <c r="V91" s="182">
        <f t="shared" si="50"/>
        <v>50000</v>
      </c>
      <c r="W91" s="43"/>
      <c r="X91" s="44"/>
      <c r="Y91" s="44"/>
    </row>
    <row r="92" spans="1:25" ht="19.5" customHeight="1">
      <c r="A92" s="126" t="s">
        <v>104</v>
      </c>
      <c r="B92" s="161" t="s">
        <v>19</v>
      </c>
      <c r="C92" s="98" t="s">
        <v>12</v>
      </c>
      <c r="D92" s="166" t="s">
        <v>139</v>
      </c>
      <c r="E92" s="140" t="s">
        <v>9</v>
      </c>
      <c r="F92" s="181"/>
      <c r="G92" s="59"/>
      <c r="H92" s="182">
        <v>50000</v>
      </c>
      <c r="I92" s="183">
        <f>I93</f>
        <v>0</v>
      </c>
      <c r="J92" s="183">
        <f>J93</f>
        <v>0</v>
      </c>
      <c r="K92" s="112"/>
      <c r="L92" s="112"/>
      <c r="M92" s="112"/>
      <c r="N92" s="112"/>
      <c r="O92" s="112"/>
      <c r="P92" s="112"/>
      <c r="Q92" s="112"/>
      <c r="R92" s="112"/>
      <c r="S92" s="112"/>
      <c r="T92" s="112"/>
      <c r="U92" s="124">
        <v>50000</v>
      </c>
      <c r="V92" s="124">
        <v>50000</v>
      </c>
      <c r="W92" s="43"/>
      <c r="X92" s="44"/>
      <c r="Y92" s="44"/>
    </row>
    <row r="93" spans="1:25" ht="12.75" customHeight="1">
      <c r="A93" s="199" t="s">
        <v>21</v>
      </c>
      <c r="B93" s="171" t="s">
        <v>19</v>
      </c>
      <c r="C93" s="172" t="s">
        <v>12</v>
      </c>
      <c r="D93" s="173" t="s">
        <v>62</v>
      </c>
      <c r="E93" s="174"/>
      <c r="F93" s="175"/>
      <c r="G93" s="175"/>
      <c r="H93" s="176">
        <f>H94</f>
        <v>2292000</v>
      </c>
      <c r="I93" s="176">
        <f t="shared" ref="I93:V93" si="51">I94</f>
        <v>0</v>
      </c>
      <c r="J93" s="176">
        <f t="shared" si="51"/>
        <v>0</v>
      </c>
      <c r="K93" s="176">
        <f t="shared" si="51"/>
        <v>0</v>
      </c>
      <c r="L93" s="176">
        <f t="shared" si="51"/>
        <v>0</v>
      </c>
      <c r="M93" s="176">
        <f t="shared" si="51"/>
        <v>0</v>
      </c>
      <c r="N93" s="176">
        <f t="shared" si="51"/>
        <v>0</v>
      </c>
      <c r="O93" s="176">
        <f t="shared" si="51"/>
        <v>0</v>
      </c>
      <c r="P93" s="176">
        <f t="shared" si="51"/>
        <v>0</v>
      </c>
      <c r="Q93" s="176">
        <f t="shared" si="51"/>
        <v>0</v>
      </c>
      <c r="R93" s="176">
        <f t="shared" si="51"/>
        <v>0</v>
      </c>
      <c r="S93" s="176">
        <f t="shared" si="51"/>
        <v>0</v>
      </c>
      <c r="T93" s="176">
        <f t="shared" si="51"/>
        <v>0</v>
      </c>
      <c r="U93" s="176">
        <f t="shared" si="51"/>
        <v>2353000</v>
      </c>
      <c r="V93" s="176">
        <f t="shared" si="51"/>
        <v>2430100</v>
      </c>
      <c r="W93" s="43"/>
      <c r="X93" s="44"/>
      <c r="Y93" s="44"/>
    </row>
    <row r="94" spans="1:25" ht="21" customHeight="1">
      <c r="A94" s="200" t="s">
        <v>22</v>
      </c>
      <c r="B94" s="89" t="s">
        <v>19</v>
      </c>
      <c r="C94" s="90" t="s">
        <v>12</v>
      </c>
      <c r="D94" s="16" t="s">
        <v>61</v>
      </c>
      <c r="E94" s="10"/>
      <c r="F94" s="11"/>
      <c r="G94" s="11"/>
      <c r="H94" s="79">
        <f>H95</f>
        <v>2292000</v>
      </c>
      <c r="I94" s="79">
        <f t="shared" ref="I94:V94" si="52">I95</f>
        <v>0</v>
      </c>
      <c r="J94" s="79">
        <f t="shared" si="52"/>
        <v>0</v>
      </c>
      <c r="K94" s="79">
        <f t="shared" si="52"/>
        <v>0</v>
      </c>
      <c r="L94" s="79">
        <f t="shared" si="52"/>
        <v>0</v>
      </c>
      <c r="M94" s="79">
        <f t="shared" si="52"/>
        <v>0</v>
      </c>
      <c r="N94" s="79">
        <f t="shared" si="52"/>
        <v>0</v>
      </c>
      <c r="O94" s="79">
        <f t="shared" si="52"/>
        <v>0</v>
      </c>
      <c r="P94" s="79">
        <f t="shared" si="52"/>
        <v>0</v>
      </c>
      <c r="Q94" s="79">
        <f t="shared" si="52"/>
        <v>0</v>
      </c>
      <c r="R94" s="79">
        <f t="shared" si="52"/>
        <v>0</v>
      </c>
      <c r="S94" s="79">
        <f t="shared" si="52"/>
        <v>0</v>
      </c>
      <c r="T94" s="79">
        <f t="shared" si="52"/>
        <v>0</v>
      </c>
      <c r="U94" s="79">
        <f t="shared" si="52"/>
        <v>2353000</v>
      </c>
      <c r="V94" s="79">
        <f t="shared" si="52"/>
        <v>2430100</v>
      </c>
      <c r="W94" s="43"/>
      <c r="X94" s="44"/>
      <c r="Y94" s="44"/>
    </row>
    <row r="95" spans="1:25" ht="21" customHeight="1">
      <c r="A95" s="126" t="s">
        <v>104</v>
      </c>
      <c r="B95" s="91" t="s">
        <v>19</v>
      </c>
      <c r="C95" s="92" t="s">
        <v>12</v>
      </c>
      <c r="D95" s="17" t="s">
        <v>61</v>
      </c>
      <c r="E95" s="12" t="s">
        <v>9</v>
      </c>
      <c r="F95" s="13"/>
      <c r="G95" s="13"/>
      <c r="H95" s="27">
        <v>2292000</v>
      </c>
      <c r="I95" s="112"/>
      <c r="J95" s="112"/>
      <c r="K95" s="112"/>
      <c r="L95" s="112"/>
      <c r="M95" s="112"/>
      <c r="N95" s="112"/>
      <c r="O95" s="112"/>
      <c r="P95" s="112"/>
      <c r="Q95" s="112"/>
      <c r="R95" s="112"/>
      <c r="S95" s="112"/>
      <c r="T95" s="112"/>
      <c r="U95" s="113">
        <v>2353000</v>
      </c>
      <c r="V95" s="113">
        <v>2430100</v>
      </c>
      <c r="W95" s="43"/>
      <c r="X95" s="44"/>
      <c r="Y95" s="44"/>
    </row>
    <row r="96" spans="1:25" ht="13.5" customHeight="1">
      <c r="A96" s="201" t="s">
        <v>23</v>
      </c>
      <c r="B96" s="91" t="s">
        <v>19</v>
      </c>
      <c r="C96" s="92" t="s">
        <v>12</v>
      </c>
      <c r="D96" s="17" t="s">
        <v>60</v>
      </c>
      <c r="E96" s="12"/>
      <c r="F96" s="13"/>
      <c r="G96" s="13"/>
      <c r="H96" s="27">
        <f>H97</f>
        <v>150000</v>
      </c>
      <c r="I96" s="27">
        <f t="shared" ref="I96:V96" si="53">I97</f>
        <v>0</v>
      </c>
      <c r="J96" s="27">
        <f t="shared" si="53"/>
        <v>0</v>
      </c>
      <c r="K96" s="27">
        <f t="shared" si="53"/>
        <v>0</v>
      </c>
      <c r="L96" s="27">
        <f t="shared" si="53"/>
        <v>0</v>
      </c>
      <c r="M96" s="27">
        <f t="shared" si="53"/>
        <v>0</v>
      </c>
      <c r="N96" s="27">
        <f t="shared" si="53"/>
        <v>0</v>
      </c>
      <c r="O96" s="27">
        <f t="shared" si="53"/>
        <v>0</v>
      </c>
      <c r="P96" s="27">
        <f t="shared" si="53"/>
        <v>0</v>
      </c>
      <c r="Q96" s="27">
        <f t="shared" si="53"/>
        <v>0</v>
      </c>
      <c r="R96" s="27">
        <f t="shared" si="53"/>
        <v>0</v>
      </c>
      <c r="S96" s="27">
        <f t="shared" si="53"/>
        <v>0</v>
      </c>
      <c r="T96" s="27">
        <f t="shared" si="53"/>
        <v>0</v>
      </c>
      <c r="U96" s="27">
        <f t="shared" si="53"/>
        <v>150000</v>
      </c>
      <c r="V96" s="27">
        <f t="shared" si="53"/>
        <v>150000</v>
      </c>
      <c r="W96" s="43"/>
      <c r="X96" s="44"/>
      <c r="Y96" s="44"/>
    </row>
    <row r="97" spans="1:26" ht="21" customHeight="1">
      <c r="A97" s="200" t="s">
        <v>24</v>
      </c>
      <c r="B97" s="89" t="s">
        <v>19</v>
      </c>
      <c r="C97" s="90" t="s">
        <v>12</v>
      </c>
      <c r="D97" s="16" t="s">
        <v>59</v>
      </c>
      <c r="E97" s="10"/>
      <c r="F97" s="11"/>
      <c r="G97" s="11"/>
      <c r="H97" s="79">
        <f>H98</f>
        <v>150000</v>
      </c>
      <c r="I97" s="79">
        <f t="shared" ref="I97:V97" si="54">I98</f>
        <v>0</v>
      </c>
      <c r="J97" s="79">
        <f t="shared" si="54"/>
        <v>0</v>
      </c>
      <c r="K97" s="79">
        <f t="shared" si="54"/>
        <v>0</v>
      </c>
      <c r="L97" s="79">
        <f t="shared" si="54"/>
        <v>0</v>
      </c>
      <c r="M97" s="79">
        <f t="shared" si="54"/>
        <v>0</v>
      </c>
      <c r="N97" s="79">
        <f t="shared" si="54"/>
        <v>0</v>
      </c>
      <c r="O97" s="79">
        <f t="shared" si="54"/>
        <v>0</v>
      </c>
      <c r="P97" s="79">
        <f t="shared" si="54"/>
        <v>0</v>
      </c>
      <c r="Q97" s="79">
        <f t="shared" si="54"/>
        <v>0</v>
      </c>
      <c r="R97" s="79">
        <f t="shared" si="54"/>
        <v>0</v>
      </c>
      <c r="S97" s="79">
        <f t="shared" si="54"/>
        <v>0</v>
      </c>
      <c r="T97" s="79">
        <f t="shared" si="54"/>
        <v>0</v>
      </c>
      <c r="U97" s="79">
        <f t="shared" si="54"/>
        <v>150000</v>
      </c>
      <c r="V97" s="79">
        <f t="shared" si="54"/>
        <v>150000</v>
      </c>
      <c r="W97" s="43"/>
      <c r="X97" s="44"/>
      <c r="Y97" s="44"/>
    </row>
    <row r="98" spans="1:26" ht="21" customHeight="1">
      <c r="A98" s="126" t="s">
        <v>104</v>
      </c>
      <c r="B98" s="89" t="s">
        <v>19</v>
      </c>
      <c r="C98" s="90" t="s">
        <v>12</v>
      </c>
      <c r="D98" s="16" t="s">
        <v>59</v>
      </c>
      <c r="E98" s="10" t="s">
        <v>9</v>
      </c>
      <c r="F98" s="11"/>
      <c r="G98" s="11"/>
      <c r="H98" s="79">
        <v>150000</v>
      </c>
      <c r="I98" s="112"/>
      <c r="J98" s="112"/>
      <c r="K98" s="112"/>
      <c r="L98" s="112"/>
      <c r="M98" s="112"/>
      <c r="N98" s="112"/>
      <c r="O98" s="112"/>
      <c r="P98" s="112"/>
      <c r="Q98" s="112"/>
      <c r="R98" s="112"/>
      <c r="S98" s="112"/>
      <c r="T98" s="112"/>
      <c r="U98" s="79">
        <v>150000</v>
      </c>
      <c r="V98" s="79">
        <v>150000</v>
      </c>
      <c r="W98" s="43"/>
      <c r="X98" s="44"/>
      <c r="Y98" s="44"/>
      <c r="Z98" t="s">
        <v>110</v>
      </c>
    </row>
    <row r="99" spans="1:26" ht="21" customHeight="1">
      <c r="A99" s="201" t="s">
        <v>25</v>
      </c>
      <c r="B99" s="91" t="s">
        <v>19</v>
      </c>
      <c r="C99" s="92" t="s">
        <v>12</v>
      </c>
      <c r="D99" s="17" t="s">
        <v>58</v>
      </c>
      <c r="E99" s="12"/>
      <c r="F99" s="13"/>
      <c r="G99" s="13"/>
      <c r="H99" s="27">
        <f>H100</f>
        <v>748500</v>
      </c>
      <c r="I99" s="27">
        <f t="shared" ref="I99:V99" si="55">I100</f>
        <v>0</v>
      </c>
      <c r="J99" s="27">
        <f t="shared" si="55"/>
        <v>0</v>
      </c>
      <c r="K99" s="27">
        <f t="shared" si="55"/>
        <v>0</v>
      </c>
      <c r="L99" s="27">
        <f t="shared" si="55"/>
        <v>0</v>
      </c>
      <c r="M99" s="27">
        <f t="shared" si="55"/>
        <v>0</v>
      </c>
      <c r="N99" s="27">
        <f t="shared" si="55"/>
        <v>0</v>
      </c>
      <c r="O99" s="27">
        <f t="shared" si="55"/>
        <v>0</v>
      </c>
      <c r="P99" s="27">
        <f t="shared" si="55"/>
        <v>0</v>
      </c>
      <c r="Q99" s="27">
        <f t="shared" si="55"/>
        <v>0</v>
      </c>
      <c r="R99" s="27">
        <f t="shared" si="55"/>
        <v>0</v>
      </c>
      <c r="S99" s="27">
        <f t="shared" si="55"/>
        <v>0</v>
      </c>
      <c r="T99" s="27">
        <f t="shared" si="55"/>
        <v>0</v>
      </c>
      <c r="U99" s="27">
        <f t="shared" si="55"/>
        <v>598700</v>
      </c>
      <c r="V99" s="27">
        <f t="shared" si="55"/>
        <v>459700</v>
      </c>
      <c r="W99" s="43"/>
      <c r="X99" s="44"/>
      <c r="Y99" s="44"/>
    </row>
    <row r="100" spans="1:26" ht="21" customHeight="1">
      <c r="A100" s="200" t="s">
        <v>26</v>
      </c>
      <c r="B100" s="89" t="s">
        <v>19</v>
      </c>
      <c r="C100" s="90" t="s">
        <v>12</v>
      </c>
      <c r="D100" s="16" t="s">
        <v>57</v>
      </c>
      <c r="E100" s="10"/>
      <c r="F100" s="11"/>
      <c r="G100" s="11"/>
      <c r="H100" s="79">
        <f>H101</f>
        <v>748500</v>
      </c>
      <c r="I100" s="79">
        <f t="shared" ref="I100:V100" si="56">I101</f>
        <v>0</v>
      </c>
      <c r="J100" s="79">
        <f t="shared" si="56"/>
        <v>0</v>
      </c>
      <c r="K100" s="79">
        <f t="shared" si="56"/>
        <v>0</v>
      </c>
      <c r="L100" s="79">
        <f t="shared" si="56"/>
        <v>0</v>
      </c>
      <c r="M100" s="79">
        <f t="shared" si="56"/>
        <v>0</v>
      </c>
      <c r="N100" s="79">
        <f t="shared" si="56"/>
        <v>0</v>
      </c>
      <c r="O100" s="79">
        <f t="shared" si="56"/>
        <v>0</v>
      </c>
      <c r="P100" s="79">
        <f t="shared" si="56"/>
        <v>0</v>
      </c>
      <c r="Q100" s="79">
        <f t="shared" si="56"/>
        <v>0</v>
      </c>
      <c r="R100" s="79">
        <f t="shared" si="56"/>
        <v>0</v>
      </c>
      <c r="S100" s="79">
        <f t="shared" si="56"/>
        <v>0</v>
      </c>
      <c r="T100" s="79">
        <f t="shared" si="56"/>
        <v>0</v>
      </c>
      <c r="U100" s="79">
        <f t="shared" si="56"/>
        <v>598700</v>
      </c>
      <c r="V100" s="79">
        <f t="shared" si="56"/>
        <v>459700</v>
      </c>
      <c r="W100" s="43"/>
      <c r="X100" s="44"/>
      <c r="Y100" s="44"/>
    </row>
    <row r="101" spans="1:26" ht="21" customHeight="1">
      <c r="A101" s="126" t="s">
        <v>104</v>
      </c>
      <c r="B101" s="89" t="s">
        <v>19</v>
      </c>
      <c r="C101" s="90" t="s">
        <v>12</v>
      </c>
      <c r="D101" s="16" t="s">
        <v>57</v>
      </c>
      <c r="E101" s="10" t="s">
        <v>9</v>
      </c>
      <c r="F101" s="11"/>
      <c r="G101" s="11"/>
      <c r="H101" s="79">
        <v>748500</v>
      </c>
      <c r="I101" s="112"/>
      <c r="J101" s="112"/>
      <c r="K101" s="112"/>
      <c r="L101" s="112"/>
      <c r="M101" s="112"/>
      <c r="N101" s="112"/>
      <c r="O101" s="112"/>
      <c r="P101" s="112"/>
      <c r="Q101" s="112"/>
      <c r="R101" s="112"/>
      <c r="S101" s="112"/>
      <c r="T101" s="112"/>
      <c r="U101" s="113">
        <v>598700</v>
      </c>
      <c r="V101" s="113">
        <v>459700</v>
      </c>
      <c r="W101" s="43"/>
      <c r="X101" s="44"/>
      <c r="Y101" s="44"/>
    </row>
    <row r="102" spans="1:26">
      <c r="A102" s="202" t="s">
        <v>27</v>
      </c>
      <c r="B102" s="87" t="s">
        <v>28</v>
      </c>
      <c r="C102" s="31"/>
      <c r="D102" s="5"/>
      <c r="E102" s="5"/>
      <c r="F102" s="28"/>
      <c r="G102" s="28"/>
      <c r="H102" s="48">
        <f>H103</f>
        <v>10000</v>
      </c>
      <c r="I102" s="48">
        <f t="shared" ref="I102:V106" si="57">I103</f>
        <v>0</v>
      </c>
      <c r="J102" s="48">
        <f t="shared" si="57"/>
        <v>0</v>
      </c>
      <c r="K102" s="48">
        <f t="shared" si="57"/>
        <v>0</v>
      </c>
      <c r="L102" s="48">
        <f t="shared" si="57"/>
        <v>0</v>
      </c>
      <c r="M102" s="48">
        <f t="shared" si="57"/>
        <v>0</v>
      </c>
      <c r="N102" s="48">
        <f t="shared" si="57"/>
        <v>0</v>
      </c>
      <c r="O102" s="48">
        <f t="shared" si="57"/>
        <v>0</v>
      </c>
      <c r="P102" s="48">
        <f t="shared" si="57"/>
        <v>0</v>
      </c>
      <c r="Q102" s="48">
        <f t="shared" si="57"/>
        <v>0</v>
      </c>
      <c r="R102" s="48">
        <f t="shared" si="57"/>
        <v>0</v>
      </c>
      <c r="S102" s="48">
        <f t="shared" si="57"/>
        <v>0</v>
      </c>
      <c r="T102" s="48">
        <f t="shared" si="57"/>
        <v>0</v>
      </c>
      <c r="U102" s="48">
        <f t="shared" si="57"/>
        <v>10000</v>
      </c>
      <c r="V102" s="48">
        <f t="shared" si="57"/>
        <v>10000</v>
      </c>
      <c r="W102" s="43"/>
    </row>
    <row r="103" spans="1:26">
      <c r="A103" s="203" t="s">
        <v>29</v>
      </c>
      <c r="B103" s="89" t="s">
        <v>28</v>
      </c>
      <c r="C103" s="90" t="s">
        <v>28</v>
      </c>
      <c r="D103" s="29"/>
      <c r="E103" s="10"/>
      <c r="F103" s="11"/>
      <c r="G103" s="11"/>
      <c r="H103" s="79">
        <f>H104</f>
        <v>10000</v>
      </c>
      <c r="I103" s="79">
        <f t="shared" si="57"/>
        <v>0</v>
      </c>
      <c r="J103" s="79">
        <f t="shared" si="57"/>
        <v>0</v>
      </c>
      <c r="K103" s="79">
        <f t="shared" si="57"/>
        <v>0</v>
      </c>
      <c r="L103" s="79">
        <f t="shared" si="57"/>
        <v>0</v>
      </c>
      <c r="M103" s="79">
        <f t="shared" si="57"/>
        <v>0</v>
      </c>
      <c r="N103" s="79">
        <f t="shared" si="57"/>
        <v>0</v>
      </c>
      <c r="O103" s="79">
        <f t="shared" si="57"/>
        <v>0</v>
      </c>
      <c r="P103" s="79">
        <f t="shared" si="57"/>
        <v>0</v>
      </c>
      <c r="Q103" s="79">
        <f t="shared" si="57"/>
        <v>0</v>
      </c>
      <c r="R103" s="79">
        <f t="shared" si="57"/>
        <v>0</v>
      </c>
      <c r="S103" s="79">
        <f t="shared" si="57"/>
        <v>0</v>
      </c>
      <c r="T103" s="79">
        <f t="shared" si="57"/>
        <v>0</v>
      </c>
      <c r="U103" s="79">
        <f t="shared" si="57"/>
        <v>10000</v>
      </c>
      <c r="V103" s="79">
        <f t="shared" si="57"/>
        <v>10000</v>
      </c>
      <c r="W103" s="43"/>
    </row>
    <row r="104" spans="1:26" ht="21">
      <c r="A104" s="189" t="s">
        <v>140</v>
      </c>
      <c r="B104" s="89" t="s">
        <v>28</v>
      </c>
      <c r="C104" s="90" t="s">
        <v>28</v>
      </c>
      <c r="D104" s="10" t="s">
        <v>50</v>
      </c>
      <c r="E104" s="10"/>
      <c r="F104" s="11"/>
      <c r="G104" s="11"/>
      <c r="H104" s="79">
        <f>H105</f>
        <v>10000</v>
      </c>
      <c r="I104" s="79">
        <f t="shared" si="57"/>
        <v>0</v>
      </c>
      <c r="J104" s="79">
        <f t="shared" si="57"/>
        <v>0</v>
      </c>
      <c r="K104" s="79">
        <f t="shared" si="57"/>
        <v>0</v>
      </c>
      <c r="L104" s="79">
        <f t="shared" si="57"/>
        <v>0</v>
      </c>
      <c r="M104" s="79">
        <f t="shared" si="57"/>
        <v>0</v>
      </c>
      <c r="N104" s="79">
        <f t="shared" si="57"/>
        <v>0</v>
      </c>
      <c r="O104" s="79">
        <f t="shared" si="57"/>
        <v>0</v>
      </c>
      <c r="P104" s="79">
        <f t="shared" si="57"/>
        <v>0</v>
      </c>
      <c r="Q104" s="79">
        <f t="shared" si="57"/>
        <v>0</v>
      </c>
      <c r="R104" s="79">
        <f t="shared" si="57"/>
        <v>0</v>
      </c>
      <c r="S104" s="79">
        <f t="shared" si="57"/>
        <v>0</v>
      </c>
      <c r="T104" s="79">
        <f t="shared" si="57"/>
        <v>0</v>
      </c>
      <c r="U104" s="79">
        <f t="shared" si="57"/>
        <v>10000</v>
      </c>
      <c r="V104" s="79">
        <f t="shared" si="57"/>
        <v>10000</v>
      </c>
      <c r="W104" s="43"/>
    </row>
    <row r="105" spans="1:26" ht="42.75" customHeight="1">
      <c r="A105" s="189" t="s">
        <v>66</v>
      </c>
      <c r="B105" s="89" t="s">
        <v>28</v>
      </c>
      <c r="C105" s="90" t="s">
        <v>28</v>
      </c>
      <c r="D105" s="29" t="s">
        <v>67</v>
      </c>
      <c r="E105" s="10"/>
      <c r="F105" s="11"/>
      <c r="G105" s="11"/>
      <c r="H105" s="79">
        <f>H106</f>
        <v>10000</v>
      </c>
      <c r="I105" s="79">
        <f t="shared" si="57"/>
        <v>0</v>
      </c>
      <c r="J105" s="79">
        <f t="shared" si="57"/>
        <v>0</v>
      </c>
      <c r="K105" s="79">
        <f t="shared" si="57"/>
        <v>0</v>
      </c>
      <c r="L105" s="79">
        <f t="shared" si="57"/>
        <v>0</v>
      </c>
      <c r="M105" s="79">
        <f t="shared" si="57"/>
        <v>0</v>
      </c>
      <c r="N105" s="79">
        <f t="shared" si="57"/>
        <v>0</v>
      </c>
      <c r="O105" s="79">
        <f t="shared" si="57"/>
        <v>0</v>
      </c>
      <c r="P105" s="79">
        <f t="shared" si="57"/>
        <v>0</v>
      </c>
      <c r="Q105" s="79">
        <f t="shared" si="57"/>
        <v>0</v>
      </c>
      <c r="R105" s="79">
        <f t="shared" si="57"/>
        <v>0</v>
      </c>
      <c r="S105" s="79">
        <f t="shared" si="57"/>
        <v>0</v>
      </c>
      <c r="T105" s="79">
        <f t="shared" si="57"/>
        <v>0</v>
      </c>
      <c r="U105" s="79">
        <f t="shared" si="57"/>
        <v>10000</v>
      </c>
      <c r="V105" s="79">
        <f t="shared" si="57"/>
        <v>10000</v>
      </c>
      <c r="W105" s="43"/>
    </row>
    <row r="106" spans="1:26" ht="33" customHeight="1">
      <c r="A106" s="189" t="s">
        <v>141</v>
      </c>
      <c r="B106" s="89" t="s">
        <v>28</v>
      </c>
      <c r="C106" s="90" t="s">
        <v>28</v>
      </c>
      <c r="D106" s="29" t="s">
        <v>68</v>
      </c>
      <c r="E106" s="10"/>
      <c r="F106" s="11"/>
      <c r="G106" s="11"/>
      <c r="H106" s="79">
        <f>H107</f>
        <v>10000</v>
      </c>
      <c r="I106" s="79">
        <f t="shared" si="57"/>
        <v>0</v>
      </c>
      <c r="J106" s="79">
        <f t="shared" si="57"/>
        <v>0</v>
      </c>
      <c r="K106" s="79">
        <f t="shared" si="57"/>
        <v>0</v>
      </c>
      <c r="L106" s="79">
        <f t="shared" si="57"/>
        <v>0</v>
      </c>
      <c r="M106" s="79">
        <f t="shared" si="57"/>
        <v>0</v>
      </c>
      <c r="N106" s="79">
        <f t="shared" si="57"/>
        <v>0</v>
      </c>
      <c r="O106" s="79">
        <f t="shared" si="57"/>
        <v>0</v>
      </c>
      <c r="P106" s="79">
        <f t="shared" si="57"/>
        <v>0</v>
      </c>
      <c r="Q106" s="79">
        <f t="shared" si="57"/>
        <v>0</v>
      </c>
      <c r="R106" s="79">
        <f t="shared" si="57"/>
        <v>0</v>
      </c>
      <c r="S106" s="79">
        <f t="shared" si="57"/>
        <v>0</v>
      </c>
      <c r="T106" s="79">
        <f t="shared" si="57"/>
        <v>0</v>
      </c>
      <c r="U106" s="79">
        <f t="shared" si="57"/>
        <v>10000</v>
      </c>
      <c r="V106" s="79">
        <f t="shared" si="57"/>
        <v>10000</v>
      </c>
      <c r="W106" s="43"/>
    </row>
    <row r="107" spans="1:26" ht="21" customHeight="1">
      <c r="A107" s="126" t="s">
        <v>104</v>
      </c>
      <c r="B107" s="89" t="s">
        <v>28</v>
      </c>
      <c r="C107" s="90" t="s">
        <v>28</v>
      </c>
      <c r="D107" s="29" t="s">
        <v>52</v>
      </c>
      <c r="E107" s="10" t="s">
        <v>9</v>
      </c>
      <c r="F107" s="11"/>
      <c r="G107" s="11"/>
      <c r="H107" s="79">
        <v>10000</v>
      </c>
      <c r="I107" s="112"/>
      <c r="J107" s="112"/>
      <c r="K107" s="112"/>
      <c r="L107" s="112"/>
      <c r="M107" s="112"/>
      <c r="N107" s="112"/>
      <c r="O107" s="112"/>
      <c r="P107" s="112"/>
      <c r="Q107" s="112"/>
      <c r="R107" s="112"/>
      <c r="S107" s="112"/>
      <c r="T107" s="112"/>
      <c r="U107" s="113">
        <v>10000</v>
      </c>
      <c r="V107" s="113">
        <v>10000</v>
      </c>
      <c r="W107" s="43"/>
    </row>
    <row r="108" spans="1:26" ht="21.75">
      <c r="A108" s="204" t="s">
        <v>31</v>
      </c>
      <c r="B108" s="87" t="s">
        <v>30</v>
      </c>
      <c r="C108" s="31"/>
      <c r="D108" s="5"/>
      <c r="E108" s="5"/>
      <c r="F108" s="30"/>
      <c r="G108" s="30"/>
      <c r="H108" s="6">
        <f>H109</f>
        <v>30000</v>
      </c>
      <c r="I108" s="6">
        <f t="shared" ref="I108:V112" si="58">I109</f>
        <v>0</v>
      </c>
      <c r="J108" s="6">
        <f t="shared" si="58"/>
        <v>0</v>
      </c>
      <c r="K108" s="6">
        <f t="shared" si="58"/>
        <v>0</v>
      </c>
      <c r="L108" s="6">
        <f t="shared" si="58"/>
        <v>0</v>
      </c>
      <c r="M108" s="6">
        <f t="shared" si="58"/>
        <v>0</v>
      </c>
      <c r="N108" s="6">
        <f t="shared" si="58"/>
        <v>0</v>
      </c>
      <c r="O108" s="6">
        <f t="shared" si="58"/>
        <v>0</v>
      </c>
      <c r="P108" s="6">
        <f t="shared" si="58"/>
        <v>0</v>
      </c>
      <c r="Q108" s="6">
        <f t="shared" si="58"/>
        <v>0</v>
      </c>
      <c r="R108" s="6">
        <f t="shared" si="58"/>
        <v>0</v>
      </c>
      <c r="S108" s="6">
        <f t="shared" si="58"/>
        <v>0</v>
      </c>
      <c r="T108" s="6">
        <f t="shared" si="58"/>
        <v>0</v>
      </c>
      <c r="U108" s="6">
        <f t="shared" si="58"/>
        <v>30000</v>
      </c>
      <c r="V108" s="6">
        <f t="shared" si="58"/>
        <v>30000</v>
      </c>
      <c r="W108" s="43"/>
    </row>
    <row r="109" spans="1:26" ht="10.5" customHeight="1">
      <c r="A109" s="189" t="s">
        <v>32</v>
      </c>
      <c r="B109" s="89" t="s">
        <v>30</v>
      </c>
      <c r="C109" s="90" t="s">
        <v>7</v>
      </c>
      <c r="D109" s="10"/>
      <c r="E109" s="10"/>
      <c r="F109" s="11"/>
      <c r="G109" s="11"/>
      <c r="H109" s="79">
        <f>H110</f>
        <v>30000</v>
      </c>
      <c r="I109" s="79">
        <f t="shared" si="58"/>
        <v>0</v>
      </c>
      <c r="J109" s="79">
        <f t="shared" si="58"/>
        <v>0</v>
      </c>
      <c r="K109" s="79">
        <f t="shared" si="58"/>
        <v>0</v>
      </c>
      <c r="L109" s="79">
        <f t="shared" si="58"/>
        <v>0</v>
      </c>
      <c r="M109" s="79">
        <f t="shared" si="58"/>
        <v>0</v>
      </c>
      <c r="N109" s="79">
        <f t="shared" si="58"/>
        <v>0</v>
      </c>
      <c r="O109" s="79">
        <f t="shared" si="58"/>
        <v>0</v>
      </c>
      <c r="P109" s="79">
        <f t="shared" si="58"/>
        <v>0</v>
      </c>
      <c r="Q109" s="79">
        <f t="shared" si="58"/>
        <v>0</v>
      </c>
      <c r="R109" s="79">
        <f t="shared" si="58"/>
        <v>0</v>
      </c>
      <c r="S109" s="79">
        <f t="shared" si="58"/>
        <v>0</v>
      </c>
      <c r="T109" s="79">
        <f t="shared" si="58"/>
        <v>0</v>
      </c>
      <c r="U109" s="79">
        <f t="shared" si="58"/>
        <v>30000</v>
      </c>
      <c r="V109" s="79">
        <f t="shared" si="58"/>
        <v>30000</v>
      </c>
      <c r="W109" s="43"/>
    </row>
    <row r="110" spans="1:26" ht="21">
      <c r="A110" s="189" t="s">
        <v>142</v>
      </c>
      <c r="B110" s="97" t="s">
        <v>30</v>
      </c>
      <c r="C110" s="103" t="s">
        <v>7</v>
      </c>
      <c r="D110" s="58" t="s">
        <v>53</v>
      </c>
      <c r="E110" s="61"/>
      <c r="F110" s="52"/>
      <c r="G110" s="52"/>
      <c r="H110" s="53">
        <f>H111</f>
        <v>30000</v>
      </c>
      <c r="I110" s="53">
        <f t="shared" si="58"/>
        <v>0</v>
      </c>
      <c r="J110" s="53">
        <f t="shared" si="58"/>
        <v>0</v>
      </c>
      <c r="K110" s="53">
        <f t="shared" si="58"/>
        <v>0</v>
      </c>
      <c r="L110" s="53">
        <f t="shared" si="58"/>
        <v>0</v>
      </c>
      <c r="M110" s="53">
        <f t="shared" si="58"/>
        <v>0</v>
      </c>
      <c r="N110" s="53">
        <f t="shared" si="58"/>
        <v>0</v>
      </c>
      <c r="O110" s="53">
        <f t="shared" si="58"/>
        <v>0</v>
      </c>
      <c r="P110" s="53">
        <f t="shared" si="58"/>
        <v>0</v>
      </c>
      <c r="Q110" s="53">
        <f t="shared" si="58"/>
        <v>0</v>
      </c>
      <c r="R110" s="53">
        <f t="shared" si="58"/>
        <v>0</v>
      </c>
      <c r="S110" s="53">
        <f t="shared" si="58"/>
        <v>0</v>
      </c>
      <c r="T110" s="53">
        <f t="shared" si="58"/>
        <v>0</v>
      </c>
      <c r="U110" s="53">
        <f t="shared" si="58"/>
        <v>30000</v>
      </c>
      <c r="V110" s="53">
        <f t="shared" si="58"/>
        <v>30000</v>
      </c>
      <c r="W110" s="43"/>
    </row>
    <row r="111" spans="1:26" ht="30.75" customHeight="1">
      <c r="A111" s="189" t="s">
        <v>69</v>
      </c>
      <c r="B111" s="104" t="s">
        <v>30</v>
      </c>
      <c r="C111" s="105" t="s">
        <v>7</v>
      </c>
      <c r="D111" s="54" t="s">
        <v>70</v>
      </c>
      <c r="E111" s="47"/>
      <c r="F111" s="59"/>
      <c r="G111" s="59"/>
      <c r="H111" s="60">
        <f>H112</f>
        <v>30000</v>
      </c>
      <c r="I111" s="60">
        <f t="shared" si="58"/>
        <v>0</v>
      </c>
      <c r="J111" s="60">
        <f t="shared" si="58"/>
        <v>0</v>
      </c>
      <c r="K111" s="60">
        <f t="shared" si="58"/>
        <v>0</v>
      </c>
      <c r="L111" s="60">
        <f t="shared" si="58"/>
        <v>0</v>
      </c>
      <c r="M111" s="60">
        <f t="shared" si="58"/>
        <v>0</v>
      </c>
      <c r="N111" s="60">
        <f t="shared" si="58"/>
        <v>0</v>
      </c>
      <c r="O111" s="60">
        <f t="shared" si="58"/>
        <v>0</v>
      </c>
      <c r="P111" s="60">
        <f t="shared" si="58"/>
        <v>0</v>
      </c>
      <c r="Q111" s="60">
        <f t="shared" si="58"/>
        <v>0</v>
      </c>
      <c r="R111" s="60">
        <f t="shared" si="58"/>
        <v>0</v>
      </c>
      <c r="S111" s="60">
        <f t="shared" si="58"/>
        <v>0</v>
      </c>
      <c r="T111" s="60">
        <f t="shared" si="58"/>
        <v>0</v>
      </c>
      <c r="U111" s="60">
        <f t="shared" si="58"/>
        <v>30000</v>
      </c>
      <c r="V111" s="60">
        <f t="shared" si="58"/>
        <v>30000</v>
      </c>
      <c r="W111" s="43"/>
    </row>
    <row r="112" spans="1:26" ht="31.5">
      <c r="A112" s="189" t="s">
        <v>143</v>
      </c>
      <c r="B112" s="104" t="s">
        <v>30</v>
      </c>
      <c r="C112" s="105" t="s">
        <v>7</v>
      </c>
      <c r="D112" s="54" t="s">
        <v>54</v>
      </c>
      <c r="E112" s="55"/>
      <c r="F112" s="56"/>
      <c r="G112" s="56"/>
      <c r="H112" s="57">
        <f>H113</f>
        <v>30000</v>
      </c>
      <c r="I112" s="57">
        <f t="shared" si="58"/>
        <v>0</v>
      </c>
      <c r="J112" s="57">
        <f t="shared" si="58"/>
        <v>0</v>
      </c>
      <c r="K112" s="57">
        <f t="shared" si="58"/>
        <v>0</v>
      </c>
      <c r="L112" s="57">
        <f t="shared" si="58"/>
        <v>0</v>
      </c>
      <c r="M112" s="57">
        <f t="shared" si="58"/>
        <v>0</v>
      </c>
      <c r="N112" s="57">
        <f t="shared" si="58"/>
        <v>0</v>
      </c>
      <c r="O112" s="57">
        <f t="shared" si="58"/>
        <v>0</v>
      </c>
      <c r="P112" s="57">
        <f t="shared" si="58"/>
        <v>0</v>
      </c>
      <c r="Q112" s="57">
        <f t="shared" si="58"/>
        <v>0</v>
      </c>
      <c r="R112" s="57">
        <f t="shared" si="58"/>
        <v>0</v>
      </c>
      <c r="S112" s="57">
        <f t="shared" si="58"/>
        <v>0</v>
      </c>
      <c r="T112" s="57">
        <f t="shared" si="58"/>
        <v>0</v>
      </c>
      <c r="U112" s="57">
        <f t="shared" si="58"/>
        <v>30000</v>
      </c>
      <c r="V112" s="57">
        <f t="shared" si="58"/>
        <v>30000</v>
      </c>
      <c r="W112" s="43"/>
    </row>
    <row r="113" spans="1:23" ht="18.75">
      <c r="A113" s="228" t="s">
        <v>104</v>
      </c>
      <c r="B113" s="161" t="s">
        <v>30</v>
      </c>
      <c r="C113" s="238" t="s">
        <v>7</v>
      </c>
      <c r="D113" s="239" t="s">
        <v>54</v>
      </c>
      <c r="E113" s="15" t="s">
        <v>9</v>
      </c>
      <c r="F113" s="240"/>
      <c r="G113" s="240"/>
      <c r="H113" s="96">
        <v>30000</v>
      </c>
      <c r="I113" s="112"/>
      <c r="J113" s="112"/>
      <c r="K113" s="112"/>
      <c r="L113" s="112"/>
      <c r="M113" s="112"/>
      <c r="N113" s="112"/>
      <c r="O113" s="112"/>
      <c r="P113" s="112"/>
      <c r="Q113" s="112"/>
      <c r="R113" s="112"/>
      <c r="S113" s="112"/>
      <c r="T113" s="112"/>
      <c r="U113" s="124">
        <v>30000</v>
      </c>
      <c r="V113" s="124">
        <v>30000</v>
      </c>
      <c r="W113" s="43"/>
    </row>
    <row r="114" spans="1:23">
      <c r="A114" s="248" t="s">
        <v>162</v>
      </c>
      <c r="B114" s="244" t="s">
        <v>10</v>
      </c>
      <c r="C114" s="244" t="s">
        <v>7</v>
      </c>
      <c r="D114" s="245"/>
      <c r="E114" s="246"/>
      <c r="F114" s="247"/>
      <c r="G114" s="247"/>
      <c r="H114" s="168">
        <f>H115</f>
        <v>24000</v>
      </c>
      <c r="I114" s="168">
        <f t="shared" ref="I114:V114" si="59">I115</f>
        <v>0</v>
      </c>
      <c r="J114" s="168">
        <f t="shared" si="59"/>
        <v>0</v>
      </c>
      <c r="K114" s="168">
        <f t="shared" si="59"/>
        <v>0</v>
      </c>
      <c r="L114" s="168">
        <f t="shared" si="59"/>
        <v>0</v>
      </c>
      <c r="M114" s="168">
        <f t="shared" si="59"/>
        <v>0</v>
      </c>
      <c r="N114" s="168">
        <f t="shared" si="59"/>
        <v>0</v>
      </c>
      <c r="O114" s="168">
        <f t="shared" si="59"/>
        <v>0</v>
      </c>
      <c r="P114" s="168">
        <f t="shared" si="59"/>
        <v>0</v>
      </c>
      <c r="Q114" s="168">
        <f t="shared" si="59"/>
        <v>0</v>
      </c>
      <c r="R114" s="168">
        <f t="shared" si="59"/>
        <v>0</v>
      </c>
      <c r="S114" s="168">
        <f t="shared" si="59"/>
        <v>0</v>
      </c>
      <c r="T114" s="168">
        <f t="shared" si="59"/>
        <v>0</v>
      </c>
      <c r="U114" s="168">
        <f t="shared" si="59"/>
        <v>24000</v>
      </c>
      <c r="V114" s="168">
        <f t="shared" si="59"/>
        <v>24000</v>
      </c>
      <c r="W114" s="43"/>
    </row>
    <row r="115" spans="1:23" ht="21" customHeight="1">
      <c r="A115" s="241" t="s">
        <v>148</v>
      </c>
      <c r="B115" s="242" t="s">
        <v>10</v>
      </c>
      <c r="C115" s="212" t="s">
        <v>7</v>
      </c>
      <c r="D115" s="133" t="s">
        <v>55</v>
      </c>
      <c r="E115" s="133"/>
      <c r="F115" s="243"/>
      <c r="G115" s="243"/>
      <c r="H115" s="117">
        <f>H118</f>
        <v>24000</v>
      </c>
      <c r="I115" s="117">
        <f t="shared" ref="I115:V115" si="60">I118</f>
        <v>0</v>
      </c>
      <c r="J115" s="117">
        <f t="shared" si="60"/>
        <v>0</v>
      </c>
      <c r="K115" s="117">
        <f t="shared" si="60"/>
        <v>0</v>
      </c>
      <c r="L115" s="117">
        <f t="shared" si="60"/>
        <v>0</v>
      </c>
      <c r="M115" s="117">
        <f t="shared" si="60"/>
        <v>0</v>
      </c>
      <c r="N115" s="117">
        <f t="shared" si="60"/>
        <v>0</v>
      </c>
      <c r="O115" s="117">
        <f t="shared" si="60"/>
        <v>0</v>
      </c>
      <c r="P115" s="117">
        <f t="shared" si="60"/>
        <v>0</v>
      </c>
      <c r="Q115" s="117">
        <f t="shared" si="60"/>
        <v>0</v>
      </c>
      <c r="R115" s="117">
        <f t="shared" si="60"/>
        <v>0</v>
      </c>
      <c r="S115" s="117">
        <f t="shared" si="60"/>
        <v>0</v>
      </c>
      <c r="T115" s="117">
        <f t="shared" si="60"/>
        <v>0</v>
      </c>
      <c r="U115" s="117">
        <f t="shared" si="60"/>
        <v>24000</v>
      </c>
      <c r="V115" s="117">
        <f t="shared" si="60"/>
        <v>24000</v>
      </c>
      <c r="W115" s="43"/>
    </row>
    <row r="116" spans="1:23" ht="84.75" customHeight="1">
      <c r="A116" s="189" t="s">
        <v>71</v>
      </c>
      <c r="B116" s="91" t="s">
        <v>10</v>
      </c>
      <c r="C116" s="106" t="s">
        <v>7</v>
      </c>
      <c r="D116" s="32" t="s">
        <v>72</v>
      </c>
      <c r="E116" s="10"/>
      <c r="F116" s="11"/>
      <c r="G116" s="11"/>
      <c r="H116" s="79">
        <f>H117</f>
        <v>24000</v>
      </c>
      <c r="I116" s="79">
        <f t="shared" ref="I116:V117" si="61">I117</f>
        <v>0</v>
      </c>
      <c r="J116" s="79">
        <f t="shared" si="61"/>
        <v>0</v>
      </c>
      <c r="K116" s="79">
        <f t="shared" si="61"/>
        <v>0</v>
      </c>
      <c r="L116" s="79">
        <f t="shared" si="61"/>
        <v>0</v>
      </c>
      <c r="M116" s="79">
        <f t="shared" si="61"/>
        <v>0</v>
      </c>
      <c r="N116" s="79">
        <f t="shared" si="61"/>
        <v>0</v>
      </c>
      <c r="O116" s="79">
        <f t="shared" si="61"/>
        <v>0</v>
      </c>
      <c r="P116" s="79">
        <f t="shared" si="61"/>
        <v>0</v>
      </c>
      <c r="Q116" s="79">
        <f t="shared" si="61"/>
        <v>0</v>
      </c>
      <c r="R116" s="79">
        <f t="shared" si="61"/>
        <v>0</v>
      </c>
      <c r="S116" s="79">
        <f t="shared" si="61"/>
        <v>0</v>
      </c>
      <c r="T116" s="79">
        <f t="shared" si="61"/>
        <v>0</v>
      </c>
      <c r="U116" s="79">
        <f t="shared" si="61"/>
        <v>24000</v>
      </c>
      <c r="V116" s="79">
        <f t="shared" si="61"/>
        <v>24000</v>
      </c>
      <c r="W116" s="43"/>
    </row>
    <row r="117" spans="1:23" ht="30" customHeight="1">
      <c r="A117" s="205" t="s">
        <v>147</v>
      </c>
      <c r="B117" s="91" t="s">
        <v>10</v>
      </c>
      <c r="C117" s="106" t="s">
        <v>7</v>
      </c>
      <c r="D117" s="32" t="s">
        <v>56</v>
      </c>
      <c r="E117" s="10"/>
      <c r="F117" s="11"/>
      <c r="G117" s="11"/>
      <c r="H117" s="79">
        <f>H118</f>
        <v>24000</v>
      </c>
      <c r="I117" s="79">
        <f t="shared" si="61"/>
        <v>0</v>
      </c>
      <c r="J117" s="79">
        <f t="shared" si="61"/>
        <v>0</v>
      </c>
      <c r="K117" s="79">
        <f t="shared" si="61"/>
        <v>0</v>
      </c>
      <c r="L117" s="79">
        <f t="shared" si="61"/>
        <v>0</v>
      </c>
      <c r="M117" s="79">
        <f t="shared" si="61"/>
        <v>0</v>
      </c>
      <c r="N117" s="79">
        <f t="shared" si="61"/>
        <v>0</v>
      </c>
      <c r="O117" s="79">
        <f t="shared" si="61"/>
        <v>0</v>
      </c>
      <c r="P117" s="79">
        <f t="shared" si="61"/>
        <v>0</v>
      </c>
      <c r="Q117" s="79">
        <f t="shared" si="61"/>
        <v>0</v>
      </c>
      <c r="R117" s="79">
        <f t="shared" si="61"/>
        <v>0</v>
      </c>
      <c r="S117" s="79">
        <f t="shared" si="61"/>
        <v>0</v>
      </c>
      <c r="T117" s="79">
        <f t="shared" si="61"/>
        <v>0</v>
      </c>
      <c r="U117" s="79">
        <f t="shared" si="61"/>
        <v>24000</v>
      </c>
      <c r="V117" s="79">
        <f t="shared" si="61"/>
        <v>24000</v>
      </c>
      <c r="W117" s="43"/>
    </row>
    <row r="118" spans="1:23" ht="18.75" customHeight="1">
      <c r="A118" s="126" t="s">
        <v>104</v>
      </c>
      <c r="B118" s="152" t="s">
        <v>10</v>
      </c>
      <c r="C118" s="153" t="s">
        <v>7</v>
      </c>
      <c r="D118" s="154" t="s">
        <v>56</v>
      </c>
      <c r="E118" s="155" t="s">
        <v>9</v>
      </c>
      <c r="F118" s="156"/>
      <c r="G118" s="156"/>
      <c r="H118" s="157">
        <v>24000</v>
      </c>
      <c r="I118" s="158"/>
      <c r="J118" s="158"/>
      <c r="K118" s="158"/>
      <c r="L118" s="158"/>
      <c r="M118" s="158"/>
      <c r="N118" s="158"/>
      <c r="O118" s="158"/>
      <c r="P118" s="158"/>
      <c r="Q118" s="158"/>
      <c r="R118" s="158"/>
      <c r="S118" s="158"/>
      <c r="T118" s="158"/>
      <c r="U118" s="113">
        <v>24000</v>
      </c>
      <c r="V118" s="113">
        <v>24000</v>
      </c>
      <c r="W118" s="43"/>
    </row>
  </sheetData>
  <sheetProtection selectLockedCells="1" selectUnlockedCells="1"/>
  <mergeCells count="3">
    <mergeCell ref="A2:O2"/>
    <mergeCell ref="D1:V1"/>
    <mergeCell ref="A3:V3"/>
  </mergeCells>
  <pageMargins left="0.75" right="0.75" top="1" bottom="1" header="0.51180555555555551" footer="0.51180555555555551"/>
  <pageSetup paperSize="9" firstPageNumber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1:F8"/>
  <sheetViews>
    <sheetView showGridLines="0" workbookViewId="0"/>
  </sheetViews>
  <sheetFormatPr defaultRowHeight="12.75"/>
  <cols>
    <col min="1" max="1" width="1.140625" customWidth="1"/>
    <col min="2" max="2" width="64.42578125" customWidth="1"/>
    <col min="3" max="3" width="1.5703125" customWidth="1"/>
    <col min="4" max="4" width="5.5703125" customWidth="1"/>
    <col min="5" max="6" width="16" customWidth="1"/>
  </cols>
  <sheetData>
    <row r="1" spans="2:6">
      <c r="B1" s="34" t="s">
        <v>33</v>
      </c>
      <c r="C1" s="34"/>
      <c r="D1" s="35"/>
      <c r="E1" s="35"/>
      <c r="F1" s="35"/>
    </row>
    <row r="2" spans="2:6">
      <c r="B2" s="34" t="s">
        <v>34</v>
      </c>
      <c r="C2" s="34"/>
      <c r="D2" s="35"/>
      <c r="E2" s="35"/>
      <c r="F2" s="35"/>
    </row>
    <row r="3" spans="2:6">
      <c r="B3" s="36"/>
      <c r="C3" s="36"/>
      <c r="D3" s="37"/>
      <c r="E3" s="37"/>
      <c r="F3" s="37"/>
    </row>
    <row r="4" spans="2:6" ht="51">
      <c r="B4" s="36" t="s">
        <v>35</v>
      </c>
      <c r="C4" s="36"/>
      <c r="D4" s="37"/>
      <c r="E4" s="37"/>
      <c r="F4" s="37"/>
    </row>
    <row r="5" spans="2:6">
      <c r="B5" s="36"/>
      <c r="C5" s="36"/>
      <c r="D5" s="37"/>
      <c r="E5" s="37"/>
      <c r="F5" s="37"/>
    </row>
    <row r="6" spans="2:6" ht="25.5">
      <c r="B6" s="34" t="s">
        <v>36</v>
      </c>
      <c r="C6" s="34"/>
      <c r="D6" s="35"/>
      <c r="E6" s="35" t="s">
        <v>37</v>
      </c>
      <c r="F6" s="35" t="s">
        <v>38</v>
      </c>
    </row>
    <row r="7" spans="2:6">
      <c r="B7" s="36"/>
      <c r="C7" s="36"/>
      <c r="D7" s="37"/>
      <c r="E7" s="37"/>
      <c r="F7" s="37"/>
    </row>
    <row r="8" spans="2:6" ht="38.25">
      <c r="B8" s="38" t="s">
        <v>39</v>
      </c>
      <c r="C8" s="39"/>
      <c r="D8" s="40"/>
      <c r="E8" s="40">
        <v>1</v>
      </c>
      <c r="F8" s="41" t="s">
        <v>40</v>
      </c>
    </row>
  </sheetData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Лист1-ведом.струк.</vt:lpstr>
      <vt:lpstr>Отчет о совместимости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Поддорье</dc:creator>
  <cp:lastModifiedBy>Петров Алексей Александрович</cp:lastModifiedBy>
  <cp:lastPrinted>2017-11-14T12:21:42Z</cp:lastPrinted>
  <dcterms:created xsi:type="dcterms:W3CDTF">2014-09-05T05:15:19Z</dcterms:created>
  <dcterms:modified xsi:type="dcterms:W3CDTF">2018-02-12T08:35:14Z</dcterms:modified>
</cp:coreProperties>
</file>