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315" windowHeight="11010" tabRatio="969" activeTab="0"/>
  </bookViews>
  <sheets>
    <sheet name="2022 (25.10)" sheetId="1" r:id="rId1"/>
  </sheets>
  <definedNames/>
  <calcPr fullCalcOnLoad="1"/>
</workbook>
</file>

<file path=xl/sharedStrings.xml><?xml version="1.0" encoding="utf-8"?>
<sst xmlns="http://schemas.openxmlformats.org/spreadsheetml/2006/main" count="2770" uniqueCount="581">
  <si>
    <t>Связь и информатика</t>
  </si>
  <si>
    <t>Другие вопросы в области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</si>
  <si>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</si>
  <si>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Резервные фонды</t>
  </si>
  <si>
    <t>Резервные фонды местных  администраций</t>
  </si>
  <si>
    <t>Резервные средства</t>
  </si>
  <si>
    <t>870</t>
  </si>
  <si>
    <t>Субвенции</t>
  </si>
  <si>
    <t>530</t>
  </si>
  <si>
    <t>810</t>
  </si>
  <si>
    <t>Наименование</t>
  </si>
  <si>
    <t>02</t>
  </si>
  <si>
    <t>08</t>
  </si>
  <si>
    <t>01</t>
  </si>
  <si>
    <t>Библиотеки</t>
  </si>
  <si>
    <t>06</t>
  </si>
  <si>
    <t>Образование</t>
  </si>
  <si>
    <t>07</t>
  </si>
  <si>
    <t>Общее образование</t>
  </si>
  <si>
    <t>09</t>
  </si>
  <si>
    <t>Охрана семьи и детства</t>
  </si>
  <si>
    <t>10</t>
  </si>
  <si>
    <t>04</t>
  </si>
  <si>
    <t>Общегосударственные вопросы</t>
  </si>
  <si>
    <t>12</t>
  </si>
  <si>
    <t>Другие общегосударственные вопросы</t>
  </si>
  <si>
    <t>14</t>
  </si>
  <si>
    <t>11</t>
  </si>
  <si>
    <t>Дотации бюджетам поселений</t>
  </si>
  <si>
    <t>03</t>
  </si>
  <si>
    <t>05</t>
  </si>
  <si>
    <t>Национальная экономика</t>
  </si>
  <si>
    <t>Другие вопросы в области национальной экономики</t>
  </si>
  <si>
    <t>Социальная политика</t>
  </si>
  <si>
    <t>13</t>
  </si>
  <si>
    <t>Физическая культура</t>
  </si>
  <si>
    <t>Физическая культура и спорт</t>
  </si>
  <si>
    <t>Национальная оборона</t>
  </si>
  <si>
    <t>Мобилизационная и вневойсковая подготовка</t>
  </si>
  <si>
    <t>Учреждения культуры и мероприятия в сфере культуры и кинематографии</t>
  </si>
  <si>
    <t>Субвенция</t>
  </si>
  <si>
    <t>Культура, кинематография</t>
  </si>
  <si>
    <t>Культура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</si>
  <si>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</si>
  <si>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</si>
  <si>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Социальное обеспечение населения</t>
  </si>
  <si>
    <t>Глава муниципального образования</t>
  </si>
  <si>
    <t>Национальная безопасность и правоохранительная деятельность</t>
  </si>
  <si>
    <t>Пенсионное обеспечение</t>
  </si>
  <si>
    <t>Обеспечение деятельности Контрольно-счетной палаты</t>
  </si>
  <si>
    <t>Председатель контрольно-счетной палаты и его заместитель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</si>
  <si>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</si>
  <si>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</si>
  <si>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</si>
  <si>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</si>
  <si>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Руководство и управление в сфере установленных функций органов  местного самоуправления</t>
  </si>
  <si>
    <t>850</t>
  </si>
  <si>
    <t xml:space="preserve"> Уплата налогов, сборов и иных платежей</t>
  </si>
  <si>
    <t>730</t>
  </si>
  <si>
    <t xml:space="preserve">Обслуживание муниципального долга </t>
  </si>
  <si>
    <t>Дотации</t>
  </si>
  <si>
    <t xml:space="preserve">Дотации на выравнивание бюджетной обеспеченности </t>
  </si>
  <si>
    <t>310</t>
  </si>
  <si>
    <t>Публичные нормативные социальные выплаты гражданам</t>
  </si>
  <si>
    <t>320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</si>
  <si>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</si>
  <si>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</si>
  <si>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</si>
  <si>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</si>
  <si>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</si>
  <si>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</si>
  <si>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Организации, реализующие  программы дошкольного образования</t>
  </si>
  <si>
    <t>Учреждения по финансово-экономическому и информационно- методическому сопровождению</t>
  </si>
  <si>
    <t>Реализация программ дополнительного образования</t>
  </si>
  <si>
    <t>Осуществление дорожной деятельности в отношении автомобильных дорог общего пользования местного значения</t>
  </si>
  <si>
    <t xml:space="preserve">Учреждения физической культуры и спорта </t>
  </si>
  <si>
    <t>Дошкольное образование</t>
  </si>
  <si>
    <t>Иные целевые направления расходов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</si>
  <si>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</si>
  <si>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функций муниципальных органов</t>
  </si>
  <si>
    <t xml:space="preserve">Прочие непрограммные расходы </t>
  </si>
  <si>
    <t>Публичные нормативные социальные выплаты гражданам (пенсии)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</si>
  <si>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</si>
  <si>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Реализация прочих мероприятий непрограммных расходов</t>
  </si>
  <si>
    <t xml:space="preserve">Реализация прочих мероприятий непрограммных расходов </t>
  </si>
  <si>
    <t>Иные целевые направления расходов резервных фондов</t>
  </si>
  <si>
    <t>Дорожное хозяйство (дорожные фонды)</t>
  </si>
  <si>
    <t>Социальные выплаты гражданам, кроме публичных нормативных социальных выплат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</si>
  <si>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</si>
  <si>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</si>
  <si>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</si>
  <si>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Организации, реализующие программы дополнительного образования</t>
  </si>
  <si>
    <t>Жилищно-коммунальное хозяйство</t>
  </si>
  <si>
    <t>00</t>
  </si>
  <si>
    <t>Жилищное хозяйство</t>
  </si>
  <si>
    <t>90 0 00 00000</t>
  </si>
  <si>
    <t>90 0 00 01000</t>
  </si>
  <si>
    <t>99 0 00 00000</t>
  </si>
  <si>
    <t>99 0 00 51180</t>
  </si>
  <si>
    <t xml:space="preserve">99 0 00 70720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</si>
  <si>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</si>
  <si>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</si>
  <si>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540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</si>
  <si>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</si>
  <si>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91 0 00 00000</t>
  </si>
  <si>
    <t>91 1 00 00000</t>
  </si>
  <si>
    <t>91 1 00 01000</t>
  </si>
  <si>
    <t>92 0 00 00000</t>
  </si>
  <si>
    <t>92 0 00 01000</t>
  </si>
  <si>
    <t>92 0 00 60010</t>
  </si>
  <si>
    <t>92 0 00 70280</t>
  </si>
  <si>
    <t>92 0 00 70650</t>
  </si>
  <si>
    <t>99 0 00 99990</t>
  </si>
  <si>
    <t>97 0 00 00000</t>
  </si>
  <si>
    <t>92 0 00 72300</t>
  </si>
  <si>
    <t>96 0 00 03010</t>
  </si>
  <si>
    <t>96 0 00 00000</t>
  </si>
  <si>
    <t>06 0 00 00000</t>
  </si>
  <si>
    <t>06 0 02 99990</t>
  </si>
  <si>
    <t>06 0 02 00000</t>
  </si>
  <si>
    <t>07 0 00 00000</t>
  </si>
  <si>
    <t>07 0 02 00000</t>
  </si>
  <si>
    <t>Вовлечение общественности в предупреждение правонарушений</t>
  </si>
  <si>
    <t>10 0  00 00000</t>
  </si>
  <si>
    <t>10 0  03 00000</t>
  </si>
  <si>
    <t>10 0  03 99990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</si>
  <si>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</si>
  <si>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97 1 00 99990</t>
  </si>
  <si>
    <t>99 0 00 03030</t>
  </si>
  <si>
    <t>07 0 02 99990</t>
  </si>
  <si>
    <t>15 0 00 00000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</si>
  <si>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</si>
  <si>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</si>
  <si>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09 0 00 00000</t>
  </si>
  <si>
    <t>11 0 00 00000</t>
  </si>
  <si>
    <t>11 0 01 00000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</si>
  <si>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</si>
  <si>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</si>
  <si>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</si>
  <si>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</si>
  <si>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</si>
  <si>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13 0 01 99990</t>
  </si>
  <si>
    <t>16 0 00 00000</t>
  </si>
  <si>
    <t>Реализация полномочий Администрации Поддорского муниципального района в сфере градостроительной деятельности</t>
  </si>
  <si>
    <t>16 0 01 00000</t>
  </si>
  <si>
    <t>16 0 01 99990</t>
  </si>
  <si>
    <t>08 0 00 00000</t>
  </si>
  <si>
    <t>99 0 00 11010</t>
  </si>
  <si>
    <t>02 0 00 00000</t>
  </si>
  <si>
    <t>02 2 00 00000</t>
  </si>
  <si>
    <t>02 2 01 00000</t>
  </si>
  <si>
    <t>Информационное обеспечение продвижения районного туристского продукта на рынке</t>
  </si>
  <si>
    <t>02 2 01 02400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</si>
  <si>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</si>
  <si>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</si>
  <si>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</si>
  <si>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</si>
  <si>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</si>
  <si>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</si>
  <si>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</si>
  <si>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05 0 00 00000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</si>
  <si>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</si>
  <si>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</si>
  <si>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02 1 01 02400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</si>
  <si>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</si>
  <si>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</si>
  <si>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02 1 02 02400</t>
  </si>
  <si>
    <t>02 1 02 02420</t>
  </si>
  <si>
    <t>02 3 02 02400</t>
  </si>
  <si>
    <t>02 3 02  02420</t>
  </si>
  <si>
    <t>18 0 00 00000</t>
  </si>
  <si>
    <t>18 0 02 00000</t>
  </si>
  <si>
    <t>18 0 02 02400</t>
  </si>
  <si>
    <t>Повышение энергетической эффективности в бюджетной сфере</t>
  </si>
  <si>
    <t>04 0 00 00000</t>
  </si>
  <si>
    <t>04 1 00 00000</t>
  </si>
  <si>
    <t>04 1 02 00000</t>
  </si>
  <si>
    <t>04 1 02 02820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</si>
  <si>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</si>
  <si>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</si>
  <si>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</si>
  <si>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</si>
  <si>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Создание условий для получения качественного образования</t>
  </si>
  <si>
    <t>01 1 03 70500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</si>
  <si>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</si>
  <si>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</si>
  <si>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</si>
  <si>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</si>
  <si>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</si>
  <si>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</si>
  <si>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</si>
  <si>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</si>
  <si>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</si>
  <si>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Создание условий для оздоровления, отдыха и личностного развития учащихся</t>
  </si>
  <si>
    <t>03 0 02 02210</t>
  </si>
  <si>
    <t>рублей</t>
  </si>
  <si>
    <t>92 0 00 S2300</t>
  </si>
  <si>
    <t>РЗ</t>
  </si>
  <si>
    <t>Пр</t>
  </si>
  <si>
    <t>ЦСТ</t>
  </si>
  <si>
    <t>ВР</t>
  </si>
  <si>
    <t>Бюджетные инвестиции</t>
  </si>
  <si>
    <t>410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</si>
  <si>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</si>
  <si>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 xml:space="preserve">Формирование архивных фондов </t>
  </si>
  <si>
    <t>19 0 00 00000</t>
  </si>
  <si>
    <t>Повышение кадрового потенциала и уровня информационно-консультативного обслуживания в АПК</t>
  </si>
  <si>
    <t>19 0 05 00000</t>
  </si>
  <si>
    <t>19 0 05 99990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</si>
  <si>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</si>
  <si>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</si>
  <si>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</si>
  <si>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</si>
  <si>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</si>
  <si>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</si>
  <si>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</si>
  <si>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Коммунальное  хозяйство</t>
  </si>
  <si>
    <t>12 2 00 00000</t>
  </si>
  <si>
    <t>12 2 01 00000</t>
  </si>
  <si>
    <t>12 2 01 99990</t>
  </si>
  <si>
    <t xml:space="preserve">Дополнительное образование детей
</t>
  </si>
  <si>
    <t>02 3 02 72300</t>
  </si>
  <si>
    <t>02 3 02 S2300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</si>
  <si>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</si>
  <si>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</si>
  <si>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</si>
  <si>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</si>
  <si>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</si>
  <si>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</si>
  <si>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</si>
  <si>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</si>
  <si>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99 0 00 0000</t>
  </si>
  <si>
    <t>99 0 00 N0821</t>
  </si>
  <si>
    <t>Сельское хозяйство и рыболовство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</si>
  <si>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</si>
  <si>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</si>
  <si>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</si>
  <si>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Субсидии некоммерческим организациям (за исключением государственных (муниципальных) учреждений)</t>
  </si>
  <si>
    <t>630</t>
  </si>
  <si>
    <t>Поддержание в актуальном состоянии официальных сайтов органов местного самоуправления муниципального района</t>
  </si>
  <si>
    <t>09 0 05 00000</t>
  </si>
  <si>
    <t>09 0 05 99990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</si>
  <si>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</si>
  <si>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</si>
  <si>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</si>
  <si>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92 0 00 59300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</si>
  <si>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</si>
  <si>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</si>
  <si>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</si>
  <si>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93 0 00 51200</t>
  </si>
  <si>
    <t>Реализация прочих мероприятий программы «Развитие муниципальной службы в Поддорском муниципальном районе на 2018-2025 годы»</t>
  </si>
  <si>
    <t>300</t>
  </si>
  <si>
    <t>93 0 00 00000</t>
  </si>
  <si>
    <t>Реализация государственных функций, связанных с общегосударственным управлением</t>
  </si>
  <si>
    <t>97 1 00 00000</t>
  </si>
  <si>
    <t>Условно утвержденные расходы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</si>
  <si>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</si>
  <si>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</si>
  <si>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24 0 00 00000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</si>
  <si>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</si>
  <si>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</si>
  <si>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</si>
  <si>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</si>
  <si>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24 2 02 99990</t>
  </si>
  <si>
    <t>24 2 03 00000</t>
  </si>
  <si>
    <t>24 2 03 99990</t>
  </si>
  <si>
    <t>24 2 05 00000</t>
  </si>
  <si>
    <t>24 2 05 99990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</si>
  <si>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</si>
  <si>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24 3 00 00000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</si>
  <si>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</si>
  <si>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Организация работы с молодежью и молодыми родителями</t>
  </si>
  <si>
    <t>24 3 02 00000</t>
  </si>
  <si>
    <t>24 3 02 99990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</si>
  <si>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</si>
  <si>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24 3 05 00000</t>
  </si>
  <si>
    <t>24 3 05 99990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</si>
  <si>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</si>
  <si>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24 4 00 00000</t>
  </si>
  <si>
    <t>24 4 02 00000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</si>
  <si>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</si>
  <si>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24 4 02 99990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</si>
  <si>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</si>
  <si>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Создание организационных и информационных условий развития муниципальной службы</t>
  </si>
  <si>
    <t>08 0 01 00000</t>
  </si>
  <si>
    <t>08 0 01  99990</t>
  </si>
  <si>
    <t>Содействие повышению квалификации</t>
  </si>
  <si>
    <t>08 0 02 00000</t>
  </si>
  <si>
    <t>08 0 02  99990</t>
  </si>
  <si>
    <t>17 0 00 00000</t>
  </si>
  <si>
    <t>305</t>
  </si>
  <si>
    <t>357</t>
  </si>
  <si>
    <t>374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</si>
  <si>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</si>
  <si>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</si>
  <si>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</si>
  <si>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</si>
  <si>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</si>
  <si>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</si>
  <si>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</si>
  <si>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</si>
  <si>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</si>
  <si>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пособиями;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</si>
  <si>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</si>
  <si>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01 1 03 70570</t>
  </si>
  <si>
    <t>01 1 03 70630</t>
  </si>
  <si>
    <t>01 1 03 72080</t>
  </si>
  <si>
    <t>01 1 03 S2080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</si>
  <si>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</si>
  <si>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>01 2 01 00000</t>
  </si>
  <si>
    <t>01 2 01 06230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</si>
  <si>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</si>
  <si>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Муниципальная программа Поддорского муниципального района "Развитие образования в Поддорском муниципальном районе на 2019-2024 годы</t>
  </si>
  <si>
    <t xml:space="preserve">Реализация прочих мероприятий и управления в области образования
</t>
  </si>
  <si>
    <t>492</t>
  </si>
  <si>
    <t>Всего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</si>
  <si>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</si>
  <si>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</si>
  <si>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12 2 01 S2370</t>
  </si>
  <si>
    <t>Другие вопросы в области культуры, кинематографии</t>
  </si>
  <si>
    <t>02 3 02 02350</t>
  </si>
  <si>
    <t>Приобретения учреждениями физической культуры и спорта</t>
  </si>
  <si>
    <t>Мероприятия по обеспечению персонифицированного финансирования дополнительного образования детей</t>
  </si>
  <si>
    <t>01 2 01 96230</t>
  </si>
  <si>
    <t>Содержание штатных единиц, осуществляющих переданные отдельные государственные полномочия области</t>
  </si>
  <si>
    <t>Транспорт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</si>
  <si>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</si>
  <si>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</si>
  <si>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</si>
  <si>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</si>
  <si>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25 0 00 00000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</si>
  <si>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</si>
  <si>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25 0 01 00000</t>
  </si>
  <si>
    <t>Реализация прочих мероприятий программы «Обеспечение прав потребителей в Поддорском муниципальном районе на 2020-2022 годы»</t>
  </si>
  <si>
    <t>25 0 01 99990</t>
  </si>
  <si>
    <t>01 5 00 00000</t>
  </si>
  <si>
    <t>01 5 01 00000</t>
  </si>
  <si>
    <t>01 5 01 70060</t>
  </si>
  <si>
    <t>01 5 01 72120</t>
  </si>
  <si>
    <t>01 5 01 72300</t>
  </si>
  <si>
    <t>01 5 01 S2120</t>
  </si>
  <si>
    <t>01 5 01 S2300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</si>
  <si>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</si>
  <si>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 на 2019-2024 годы"</t>
  </si>
  <si>
    <t>01 4 01 02350</t>
  </si>
  <si>
    <t>01 5 02 00000</t>
  </si>
  <si>
    <t>01 5 02 02350</t>
  </si>
  <si>
    <t>01 5 01 70010</t>
  </si>
  <si>
    <t>01 5 01 70130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</si>
  <si>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</si>
  <si>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Муниципальная программа «Профилактика терроризма и экстремизма в Поддорском муниципальном районе на 2021-2025 годы»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</si>
  <si>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 и деятельности  в сфере противодействия экстремизму</t>
  </si>
  <si>
    <t>Реализация прочих мероприятий программы "Профилактика терроризма и экстремизма в Поддорском муниципальном районе на 2021-2025 годы»</t>
  </si>
  <si>
    <t>Муниципальная программа «Профилактика правонарушений в Поддорском муниципальном районе на 2021-2025 годы»</t>
  </si>
  <si>
    <t>Реализация прочих мероприятий программы "Профилактика правонарушений в Поддорском муниципальном районе на 2021-2025 годы"</t>
  </si>
  <si>
    <t>муниципальная программа Поддорского муниципального района "Противодействие коррупции в Поддорском муниципальном районе на 2014-2023 годы"</t>
  </si>
  <si>
    <t>Реализация прочих мероприятий программы "Противодействие коррупции в Поддорском муниципальном районе на 2014-2023 годы"</t>
  </si>
  <si>
    <t>Муниципальная программа Поддорского муниципального района «Развитие агропромышленного комплекса Поддорского района»</t>
  </si>
  <si>
    <t>Реализация прочих мероприятий программы «Развитие агропромышленного комплекса Поддорского района»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</si>
  <si>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</si>
  <si>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27 0 00 00000</t>
  </si>
  <si>
    <t>Создание условий для обеспечения доступным и комфортным жильем сельское население</t>
  </si>
  <si>
    <t>27 0 01 00000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</si>
  <si>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</si>
  <si>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27 0 01 99990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</si>
  <si>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2021-2025 годы"</t>
  </si>
  <si>
    <t>15 0 01 00000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</si>
  <si>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годы"</t>
  </si>
  <si>
    <t>15 0 01 99990</t>
  </si>
  <si>
    <t>15 0 02 00000</t>
  </si>
  <si>
    <t>15 0 02 71510</t>
  </si>
  <si>
    <t>Реализация прочих мероприятий программы "Совершенствование и содержание дорожного хозяйства Поддорского муниципального района на 2021-2025 годы</t>
  </si>
  <si>
    <t>15 0 02 99990</t>
  </si>
  <si>
    <t>15 0 02 S1510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</si>
  <si>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2014-2023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</si>
  <si>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2014-2023 годы"</t>
  </si>
  <si>
    <t>Обеспечение устойчивого  развития малого и среднего предпринимательства, увеличение вклада  малого и среднего предпринимательства в экономику района,  увеличение числа занятого населения в малом и среднем предпринимательстве</t>
  </si>
  <si>
    <t>Реализация прочих мероприятий программы " Развитие  малого и среднего предпринимательства в Поддорском муниципальном районе "</t>
  </si>
  <si>
    <t>Федеральный проект «Обеспечение устойчивого сокращения непригодного для проживания жилищного фонда»</t>
  </si>
  <si>
    <t>97 1 F3 00000</t>
  </si>
  <si>
    <t>Субсидии бюджетам муниципальных образований на переселение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</si>
  <si>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97 1 F3 67483</t>
  </si>
  <si>
    <t>Субсидии бюджетам муниципальных образований на переселение граждан из аварийного жилищного фонда за счет средств областного бюджета</t>
  </si>
  <si>
    <t>97 1 F3 67484</t>
  </si>
  <si>
    <t>Содержание и реконструкция коммунальной инфраструктуры муниципального района</t>
  </si>
  <si>
    <t>Улучшение состояния санитарно-технических систем и зданий (помещений) муниципального имущества, по снижению нерациональных затрат бюджета путем улучшения обслуживания населения</t>
  </si>
  <si>
    <t>Реализация прочих мероприятий подпрограммы " Содержание и реконструкция коммунальной инфраструктуры муниципального района"  программы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</si>
  <si>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</si>
  <si>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Развитие культуры на территории Поддорского муниципального района</t>
  </si>
  <si>
    <t>Подпрограмма «Обеспечение реализации муниципальной программы «Развитие культуры на территории 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</si>
  <si>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2014-2023 годы»</t>
  </si>
  <si>
    <t xml:space="preserve"> муниципальная программа Поддорского муниципального района "Развитие культуры  на территории Поддорского муниципального района" 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</si>
  <si>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на территории  Поддорского муниципального района"</t>
  </si>
  <si>
    <t>Муниципальная программа Поддорского муниципального района «Энергосбережение в Поддорском муниципальном районе на 2014-2022 годы»</t>
  </si>
  <si>
    <t xml:space="preserve">муниципальная программа Поддорского муниципального района "Развитие культуры  на территории Поддорского муниципального района" </t>
  </si>
  <si>
    <t xml:space="preserve">муниципальная программа Поддорского района " Развитие физической культуры и спорта на территории Поддорского муниципального района " </t>
  </si>
  <si>
    <t>Подпрограмма «Развитие физической культуры и спорта» муниципальной программы Поддорского района " Развитие физической культуры и спорта на территории Поддорского муниципального района "</t>
  </si>
  <si>
    <t>Развитие физической культуры и массового спорта на территории района</t>
  </si>
  <si>
    <t>04 1 01 00000</t>
  </si>
  <si>
    <t>04 1 01 02820</t>
  </si>
  <si>
    <t>04 1 01 22280</t>
  </si>
  <si>
    <t>04 1 01 22820</t>
  </si>
  <si>
    <t>Развитие инфраструктуры отрасли физической культуры и спорта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</si>
  <si>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района» муниципальной программы Поддорского района " Развитие физической культуры и спорта на территории Поддорского муниципального района "</t>
  </si>
  <si>
    <t>04 3 00 00000</t>
  </si>
  <si>
    <t>Оказание муниципальных услуг (выполнение работ) в области физической культуры и спорта, обеспечение деятельности муниципальных учреждений в сфере физической культуры и спорта</t>
  </si>
  <si>
    <t>04 3 02 00000</t>
  </si>
  <si>
    <t>04 3 02 02820</t>
  </si>
  <si>
    <t>Ремонты организаций, реализующих  программы дошкольного образования</t>
  </si>
  <si>
    <t>01 5 01 42200</t>
  </si>
  <si>
    <t>Федеральный проект «Современная школа»</t>
  </si>
  <si>
    <t>01 1 Е1 00000</t>
  </si>
  <si>
    <t>000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</si>
  <si>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</si>
  <si>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</si>
  <si>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</si>
  <si>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>01 5 01 02210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</si>
  <si>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</si>
  <si>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01 5 01 42210</t>
  </si>
  <si>
    <t>Муниципальная программа Поддорского муниципального района "Повышение безопасности дорожного движения в Поддорском муниципальном районе на 2020-2025 годы"</t>
  </si>
  <si>
    <t>26 0 00 00000</t>
  </si>
  <si>
    <t>26 0 02 00000</t>
  </si>
  <si>
    <t>26 0 02 02350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</si>
  <si>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 Развитие культуры на территории  Поддорского муниципального района "</t>
  </si>
  <si>
    <t>к решению Думы Поддорского муниципального района  "О бюджете Поддорского муниципального района на 2022 год и на плановый период 2023 и 2024 годов"</t>
  </si>
  <si>
    <t>Утвердить  распределение бюджетных ассигнований по разделам, подразделам,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 бюджета Поддорского муниципального района на 2022 год и на плановый период 2023 и 2024 годов</t>
  </si>
  <si>
    <t xml:space="preserve">Развитие  малого и среднего предпринимательства в Поддорском муниципальном районе 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</si>
  <si>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2014-2023 годы"</t>
  </si>
  <si>
    <t xml:space="preserve">Муниципальная программа Поддорского муниципального района " Управление муниципальными финансами  Поддорского муниципального района", </t>
  </si>
  <si>
    <t>Подпрограмма "Повышение эффективности бюджетных расходов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</si>
  <si>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17 3 00 00000</t>
  </si>
  <si>
    <t>Проведение профессиональной подготовки, переподготовки и повышение квалификации муниципальных служащих Поддорского муниципального района в сфере повышения эффективности бюджетных расходов</t>
  </si>
  <si>
    <t>17 3 05 00000</t>
  </si>
  <si>
    <t>Реализация прочих мероприятий подпрограммы " Повышение эффективности бюджетных расходов Поддорского муниципального района" муниципальной программы Поддорского муниципального района" Управление муниципальными финансами  Поддорского муниципального района».</t>
  </si>
  <si>
    <t>17 3 05 99990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</si>
  <si>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2017-2025 годы "</t>
  </si>
  <si>
    <t>22 0 00 00000</t>
  </si>
  <si>
    <t>Подпрограмма "Обеспечение жильем молодых семей на территории Поддорского муниципального района на 2017 – 2025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2017-2025 годы "</t>
  </si>
  <si>
    <t>22 3 00 00000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</si>
  <si>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</si>
  <si>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22 3 01 00000</t>
  </si>
  <si>
    <t>Прочие мероприятия подпрограммы "Обеспечение жильем молодых семей на территории Поддорского муниципального района на 2017 – 2025 годы" муниципальноой программы Поддорского муниципального района "Развитие жилищного строительства на территории Поддорского муниципального района на 2017-2025 годы"</t>
  </si>
  <si>
    <t>22 3 01 99990</t>
  </si>
  <si>
    <t>Обеспечение деятельности финансовых, налоговых и таможенных органов и органов финансового  (финансово-бюджетного) надзора</t>
  </si>
  <si>
    <t xml:space="preserve">Аудиторы контрольно-счетной палаты </t>
  </si>
  <si>
    <t>91 2 00 00000</t>
  </si>
  <si>
    <t>91 2 00 01000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</si>
  <si>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</si>
  <si>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01 1 03 53031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</si>
  <si>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</si>
  <si>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01 1 Е1 71370</t>
  </si>
  <si>
    <t>Федеральный проект «Цифровая образовательная среда»</t>
  </si>
  <si>
    <t>01 1 Е4 00000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</si>
  <si>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</si>
  <si>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</si>
  <si>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01 1 Е4 71380</t>
  </si>
  <si>
    <t>Организация бесплатного горячего питания обучающихся, получающих начальное общее образование в  муниципальных образовательных организациях;</t>
  </si>
  <si>
    <t>01 5 01 L3041</t>
  </si>
  <si>
    <t xml:space="preserve">Молодежная политика 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</si>
  <si>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</si>
  <si>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</si>
  <si>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02 1 А1 00000</t>
  </si>
  <si>
    <t>04 1 01 02280</t>
  </si>
  <si>
    <t>04 3 02 72300</t>
  </si>
  <si>
    <t>04 3 02 S2300</t>
  </si>
  <si>
    <t>Муниципальная программа Поддорского муниципального района " Управление муниципальными финансами  Поддорского муниципального района "</t>
  </si>
  <si>
    <t>Подпрограмма "Финансовая поддержка муниципальных образований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"</t>
  </si>
  <si>
    <t>17 2 00 00000</t>
  </si>
  <si>
    <t>Предоставление прочих видов межбюджетных трансфертов бюджетам поселений</t>
  </si>
  <si>
    <t>17 2 01 00000</t>
  </si>
  <si>
    <t>17 2 01 60110</t>
  </si>
  <si>
    <t>17 2 01 60120</t>
  </si>
  <si>
    <t>Содержание штатных единиц, осуществляющих переданные отдельные государственные полномочия области;</t>
  </si>
  <si>
    <t>17  2 01 70280</t>
  </si>
  <si>
    <t>17 2 01 70280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</si>
  <si>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 статьями областного закона "Об административных правонарушениях"</t>
  </si>
  <si>
    <t>17 2 01 70650</t>
  </si>
  <si>
    <t>17 2 01 51180</t>
  </si>
  <si>
    <t>17 2 01 60270</t>
  </si>
  <si>
    <t>Обслуживание государственного и муниципального долга</t>
  </si>
  <si>
    <t xml:space="preserve">Подпрограмма "Организация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 </t>
  </si>
  <si>
    <t>17 1 00 00000</t>
  </si>
  <si>
    <t>Обеспечение исполнения долговых обязательств  Поддорского муниципального района</t>
  </si>
  <si>
    <t>17 1 01 00000</t>
  </si>
  <si>
    <t>Реализация прочих мероприятий подпрограммы " Организация и обеспечение осуществления бюджетного процесса, управление муниципальным долгом Поддорского муниципального района" муниципальной программы Поддорского муниципального района " Управление муниципальными финансами  Поддорского муниципального района</t>
  </si>
  <si>
    <t>17 1 01 99990</t>
  </si>
  <si>
    <t>17 2 01 70100</t>
  </si>
  <si>
    <t>Реализация прочих мероприятий программы "Градостроительная политика на территории Поддорского муниципального района на 2014-2023 годы"</t>
  </si>
  <si>
    <t>Приложение 9</t>
  </si>
  <si>
    <t>Осуществление первичного воинского учета органами местного самоуправления поселений, муниципальных и городских округов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</si>
  <si>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</si>
  <si>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99 0 00 71410</t>
  </si>
  <si>
    <t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</t>
  </si>
  <si>
    <t>02 3 02 71410</t>
  </si>
  <si>
    <t>Поддержка отрасли культура ( Модернизация библиотек в части комплектования книжных фондов библиотек муниципальных образований и государственных общедоступных библиотек)</t>
  </si>
  <si>
    <t>02 1 03 L5191</t>
  </si>
  <si>
    <t xml:space="preserve">Субсидии бюджетным  учреждениям </t>
  </si>
  <si>
    <t>Федеральный проект «Культурная среда» в рамках национального проекта «Культура»</t>
  </si>
  <si>
    <t>Развитие сети учреждений культурно-досугового типа</t>
  </si>
  <si>
    <t>02 1 А1 55130</t>
  </si>
  <si>
    <t>Федеральный проект «Творческие люди» в рамках национального проекта «Культура»</t>
  </si>
  <si>
    <t>02 1 А2 00000</t>
  </si>
  <si>
    <t xml:space="preserve">Поддержка отрасли культуры (государственная поддержка лучших работников сельских учреждении культуры) </t>
  </si>
  <si>
    <t>02 1 А2 55195</t>
  </si>
  <si>
    <t>Поддержка отрасли культуры (государственная поддержка лучших сельских учреждений культуры)</t>
  </si>
  <si>
    <t>02 1 А2 55196</t>
  </si>
  <si>
    <t>Федеральный проект "Спорт - норма жизни" р рамках национального проекта "Демография"</t>
  </si>
  <si>
    <t>04 1 Р5 00000</t>
  </si>
  <si>
    <t xml:space="preserve"> На реализацию мероприятий по оснащению объектов спортивной инфраструктуры спортивно-технологическим оборудованием (создание малых спортивных площадок, монитруемых на открытых площадках или в закрытых помещениях, на которых возможно проводить тестирование населения в соответствии с Всероссийским физкультурно-спортивным комплексом "Готов к труду и обороне"(ГТО)</t>
  </si>
  <si>
    <t>04 1 Р5 52281</t>
  </si>
  <si>
    <t>01 5 01 02200</t>
  </si>
  <si>
    <t>01 1 03 71410</t>
  </si>
  <si>
    <t>Организация бесплатной перевозки обучающихся общеобразовательных организаций</t>
  </si>
  <si>
    <t>01 5 01 72380</t>
  </si>
  <si>
    <t>Расходы на софинансирование мероприятий по организации бесплатной перевозки обучающихся общеобразовательных организаций</t>
  </si>
  <si>
    <t>01 5 01 S2380</t>
  </si>
  <si>
    <t>Иные межбюджетные трансферты на частичную компенсацию расходов, связанных с увеличением норматива финансирования питания отдельных категорий обучающихся в образовательных организациях, реализующих основную общеобразовательную программу дошкольного образования</t>
  </si>
  <si>
    <t>01 5 01 76190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</si>
  <si>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</si>
  <si>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15 0 02 64010</t>
  </si>
  <si>
    <t xml:space="preserve">Реализация местных инициатив в рамках приоритетного регионального проекта "Наш выбор" </t>
  </si>
  <si>
    <t>02 1 03 77050</t>
  </si>
  <si>
    <t>Расходы на софинансирование мероприятий реализации местных инициатив в рамках приоритетного регионального проекта "Наш выбор"</t>
  </si>
  <si>
    <t>02 1 03 S7050</t>
  </si>
  <si>
    <t>Приобретения библиотеками</t>
  </si>
  <si>
    <t>02 1 03 22420</t>
  </si>
  <si>
    <t>02 1 А1 N5130</t>
  </si>
  <si>
    <t>611</t>
  </si>
  <si>
    <t>Приобретения организациями, реализующие  программы дошкольного образования</t>
  </si>
  <si>
    <t>01 5 01 22200</t>
  </si>
  <si>
    <t>02 1 03 22400</t>
  </si>
  <si>
    <t>Ремонты организаций учреждений культуры</t>
  </si>
  <si>
    <t>02 1 03 42400</t>
  </si>
  <si>
    <t>Приобретения организациями учреждений культуры</t>
  </si>
  <si>
    <t>Создание условий для защиты информации в органах местного самоуправления муниципального района от преступлений и правонарушений, совершаемых с использованием информационно-телекоммуникационных технологий, а также обеспечение целостности, достоверности и конфиденциальности информации, используемой населением, органами местного самоуправления муниципального района и организациями</t>
  </si>
  <si>
    <t>09 0 07 00000</t>
  </si>
  <si>
    <t>09 0 07 99990</t>
  </si>
  <si>
    <t>Организация работы по увековечению памяти погибших при защите Отечества на территории района и использование поисковой работы в вопросах патриотического воспитания</t>
  </si>
  <si>
    <t>24 4 04 00000</t>
  </si>
  <si>
    <t xml:space="preserve">Осуществление отдельных государственных полномочий в области увековечения памяти погибших при защите Отечества </t>
  </si>
  <si>
    <t>24 4 04 70660</t>
  </si>
  <si>
    <t xml:space="preserve">07 </t>
  </si>
  <si>
    <t>03 0 02 02820</t>
  </si>
  <si>
    <t xml:space="preserve">Частичная компенсация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</si>
  <si>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01 5 01 76220</t>
  </si>
  <si>
    <t xml:space="preserve">Софинансирование на  частичную компенсацию расходов, связанных с увеличением стоимости питания обучающихся в образовательных организациях, реализующих основную общеобразовательную программу дошкольного образования </t>
  </si>
  <si>
    <t>01 5 01 S6220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</si>
  <si>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</si>
  <si>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12 2 01 72370</t>
  </si>
  <si>
    <t>Реализация мероприятий, направленных на экономическое развитие Поддорского муниципального района</t>
  </si>
  <si>
    <t>17 2 01 77030</t>
  </si>
  <si>
    <t>Расходы на софинансирование мероприятий по субсидии на развитие сети учреждений культурно-досугового типа</t>
  </si>
  <si>
    <t>02 1 А1 S5130</t>
  </si>
  <si>
    <t>Охрана окружающей среды</t>
  </si>
  <si>
    <t xml:space="preserve">Другие вопросы в области охраны окружающей среды
</t>
  </si>
  <si>
    <t>Финансовое обеспечение затрат по созданию и (или) содержанию мест (площадок) накопления твердых коммунальных отходов</t>
  </si>
  <si>
    <t>99 0 00 76210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</si>
  <si>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</si>
  <si>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01 5 01 22210</t>
  </si>
  <si>
    <t>Реализация прочих мероприятий непрограммных расходов на приобретение</t>
  </si>
  <si>
    <t>99 0 00 29990</t>
  </si>
  <si>
    <t>90 0 00 71410</t>
  </si>
  <si>
    <t>92 0 00 71410</t>
  </si>
  <si>
    <t>91 1 00 71410</t>
  </si>
  <si>
    <t>91 2 00 71410</t>
  </si>
  <si>
    <t>Иные межбюджетные трансферты бюджетам муниципальных районов, муниципальных округов, городского округа Новгородской области на реализацию муниципальных проектов, реализуемых в рамках кластеров</t>
  </si>
  <si>
    <t>02 1 01 72360</t>
  </si>
  <si>
    <t>04 1 01 72360</t>
  </si>
  <si>
    <t>04 3 02 22280</t>
  </si>
  <si>
    <t>04 3 02 22820</t>
  </si>
  <si>
    <t>04 3 02 71410</t>
  </si>
  <si>
    <t>01 5 02 71410</t>
  </si>
  <si>
    <t>Расходы, производимые за счет иных межбюджетных трансфертов на неотложные нужды</t>
  </si>
  <si>
    <t>92 0 00 77040</t>
  </si>
  <si>
    <t xml:space="preserve">Защита населения и территории от чрезвычайных ситуаций природного и техногенного характера, пожарная безопасность.
</t>
  </si>
  <si>
    <t xml:space="preserve">Создание условий для обеспечения жителей отдаленных и (или) труднодоступных населенных пунктов Поддорского муници-пального района услугами торговли посредством мобильных торговых объектов, осуществляющих доставку и реализацию товаров
</t>
  </si>
  <si>
    <t>13 0 04 00000</t>
  </si>
  <si>
    <t>13 0 04 S2660</t>
  </si>
  <si>
    <t>Расходы на софинансирование иных межбюджетных трансфертов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</t>
  </si>
  <si>
    <t>Иные межбюджетные трансферты  бюджетам муниципальных районов, муниципальных округов и городского округа Новгородской области  на создание условий для обеспечения жителей отделённых и (или) труднодоступных населённых пунктов Новгородской области услугами торговли посредством мобильных торговых объектов, осуществляющих доставку и реализацию товаров.</t>
  </si>
  <si>
    <t>13 0 04 72660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</si>
</sst>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#,##0.0_р_.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#,##0.00&quot;р.&quot;"/>
  </numFmts>
  <fonts count="51">
    <font>
      <sz val="10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sz val="5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10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rgb="FFFF0000"/>
      <name val="Arial Cyr"/>
      <family val="0"/>
    </font>
    <font>
      <sz val="10"/>
      <color rgb="FFFF0000"/>
      <name val="Arial Cyr"/>
      <family val="0"/>
    </font>
    <font>
      <sz val="7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justify" wrapText="1"/>
    </xf>
    <xf numFmtId="0" fontId="2" fillId="0" borderId="0" xfId="0" applyFont="1" applyAlignment="1">
      <alignment/>
    </xf>
    <xf numFmtId="0" fontId="48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73" fontId="1" fillId="0" borderId="0" xfId="0" applyNumberFormat="1" applyFont="1" applyFill="1" applyBorder="1" applyAlignment="1">
      <alignment horizontal="right"/>
    </xf>
    <xf numFmtId="173" fontId="1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81" fontId="1" fillId="0" borderId="10" xfId="0" applyNumberFormat="1" applyFont="1" applyFill="1" applyBorder="1" applyAlignment="1">
      <alignment horizontal="left" vertical="justify" wrapText="1"/>
    </xf>
    <xf numFmtId="17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top" wrapText="1" shrinkToFit="1"/>
    </xf>
    <xf numFmtId="0" fontId="1" fillId="0" borderId="10" xfId="0" applyFont="1" applyFill="1" applyBorder="1" applyAlignment="1">
      <alignment horizontal="left" vertical="top" wrapText="1"/>
    </xf>
    <xf numFmtId="173" fontId="1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justify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justify" wrapText="1"/>
    </xf>
    <xf numFmtId="0" fontId="1" fillId="0" borderId="12" xfId="0" applyFont="1" applyFill="1" applyBorder="1" applyAlignment="1">
      <alignment horizontal="left" vertical="justify" wrapText="1"/>
    </xf>
    <xf numFmtId="173" fontId="1" fillId="0" borderId="11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173" fontId="1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justify" wrapText="1"/>
    </xf>
    <xf numFmtId="49" fontId="1" fillId="0" borderId="13" xfId="0" applyNumberFormat="1" applyFont="1" applyFill="1" applyBorder="1" applyAlignment="1">
      <alignment horizontal="center"/>
    </xf>
    <xf numFmtId="173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/>
    </xf>
    <xf numFmtId="173" fontId="1" fillId="0" borderId="11" xfId="0" applyNumberFormat="1" applyFont="1" applyFill="1" applyBorder="1" applyAlignment="1">
      <alignment vertical="top"/>
    </xf>
    <xf numFmtId="173" fontId="1" fillId="0" borderId="11" xfId="0" applyNumberFormat="1" applyFont="1" applyFill="1" applyBorder="1" applyAlignment="1">
      <alignment horizontal="right" vertical="top"/>
    </xf>
    <xf numFmtId="0" fontId="1" fillId="0" borderId="13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/>
    </xf>
    <xf numFmtId="173" fontId="1" fillId="0" borderId="13" xfId="0" applyNumberFormat="1" applyFont="1" applyFill="1" applyBorder="1" applyAlignment="1">
      <alignment vertical="top"/>
    </xf>
    <xf numFmtId="173" fontId="1" fillId="0" borderId="13" xfId="0" applyNumberFormat="1" applyFont="1" applyFill="1" applyBorder="1" applyAlignment="1">
      <alignment horizontal="right" vertical="top"/>
    </xf>
    <xf numFmtId="0" fontId="1" fillId="0" borderId="12" xfId="0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173" fontId="1" fillId="0" borderId="12" xfId="0" applyNumberFormat="1" applyFont="1" applyFill="1" applyBorder="1" applyAlignment="1">
      <alignment vertical="top"/>
    </xf>
    <xf numFmtId="173" fontId="1" fillId="0" borderId="12" xfId="0" applyNumberFormat="1" applyFont="1" applyFill="1" applyBorder="1" applyAlignment="1">
      <alignment horizontal="right" vertical="top"/>
    </xf>
    <xf numFmtId="173" fontId="1" fillId="0" borderId="10" xfId="0" applyNumberFormat="1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1"/>
  <sheetViews>
    <sheetView tabSelected="1" zoomScalePageLayoutView="0" workbookViewId="0" topLeftCell="A563">
      <selection activeCell="L587" sqref="L587"/>
    </sheetView>
  </sheetViews>
  <sheetFormatPr defaultColWidth="9.00390625" defaultRowHeight="12.75"/>
  <cols>
    <col min="1" max="1" width="53.375" style="72" customWidth="1"/>
    <col min="2" max="2" width="0.12890625" style="72" hidden="1" customWidth="1"/>
    <col min="3" max="3" width="3.75390625" style="17" customWidth="1"/>
    <col min="4" max="4" width="3.625" style="17" customWidth="1"/>
    <col min="5" max="5" width="9.25390625" style="17" customWidth="1"/>
    <col min="6" max="6" width="3.375" style="17" customWidth="1"/>
    <col min="7" max="7" width="11.375" style="17" customWidth="1"/>
    <col min="8" max="8" width="11.125" style="17" customWidth="1"/>
    <col min="9" max="9" width="11.625" style="11" customWidth="1"/>
  </cols>
  <sheetData>
    <row r="1" spans="1:9" ht="12.75">
      <c r="A1" s="7"/>
      <c r="B1" s="7"/>
      <c r="C1" s="18"/>
      <c r="D1" s="18"/>
      <c r="E1" s="18"/>
      <c r="F1" s="18"/>
      <c r="G1" s="18"/>
      <c r="H1" s="18"/>
      <c r="I1" s="10" t="s">
        <v>488</v>
      </c>
    </row>
    <row r="2" spans="1:9" ht="39.75" customHeight="1">
      <c r="A2" s="7"/>
      <c r="B2" s="7"/>
      <c r="C2" s="18"/>
      <c r="D2" s="18"/>
      <c r="E2" s="18"/>
      <c r="F2" s="38" t="s">
        <v>424</v>
      </c>
      <c r="G2" s="38"/>
      <c r="H2" s="38"/>
      <c r="I2" s="38"/>
    </row>
    <row r="3" spans="1:9" ht="32.25" customHeight="1">
      <c r="A3" s="39" t="s">
        <v>425</v>
      </c>
      <c r="B3" s="39"/>
      <c r="C3" s="39"/>
      <c r="D3" s="39"/>
      <c r="E3" s="39"/>
      <c r="F3" s="39"/>
      <c r="G3" s="39"/>
      <c r="H3" s="39"/>
      <c r="I3" s="39"/>
    </row>
    <row r="4" spans="1:9" ht="12.75" customHeight="1">
      <c r="A4" s="8"/>
      <c r="B4" s="8"/>
      <c r="C4" s="19"/>
      <c r="D4" s="19"/>
      <c r="E4" s="19"/>
      <c r="F4" s="19"/>
      <c r="G4" s="19"/>
      <c r="H4" s="19"/>
      <c r="I4" s="17" t="s">
        <v>195</v>
      </c>
    </row>
    <row r="5" spans="1:9" ht="22.5" customHeight="1">
      <c r="A5" s="20" t="s">
        <v>10</v>
      </c>
      <c r="B5" s="20"/>
      <c r="C5" s="20" t="s">
        <v>197</v>
      </c>
      <c r="D5" s="20" t="s">
        <v>198</v>
      </c>
      <c r="E5" s="20" t="s">
        <v>199</v>
      </c>
      <c r="F5" s="20" t="s">
        <v>200</v>
      </c>
      <c r="G5" s="25">
        <v>2022</v>
      </c>
      <c r="H5" s="25">
        <v>2023</v>
      </c>
      <c r="I5" s="25">
        <v>2024</v>
      </c>
    </row>
    <row r="6" spans="1:9" ht="12.75" customHeight="1">
      <c r="A6" s="1" t="s">
        <v>23</v>
      </c>
      <c r="B6" s="29">
        <v>300</v>
      </c>
      <c r="C6" s="21" t="s">
        <v>13</v>
      </c>
      <c r="D6" s="21"/>
      <c r="E6" s="21"/>
      <c r="F6" s="21"/>
      <c r="G6" s="24">
        <f>G7+G13+G46+G50+G67+G71</f>
        <v>35376703.83</v>
      </c>
      <c r="H6" s="24">
        <f>H7+H13+H46+H50+H67+H71</f>
        <v>20602850</v>
      </c>
      <c r="I6" s="24">
        <f>I7+I13+I46+I50+I67+I71</f>
        <v>20049450</v>
      </c>
    </row>
    <row r="7" spans="1:9" ht="24" customHeight="1">
      <c r="A7" s="1" t="s">
        <v>226</v>
      </c>
      <c r="B7" s="29">
        <v>300</v>
      </c>
      <c r="C7" s="21" t="s">
        <v>13</v>
      </c>
      <c r="D7" s="21" t="s">
        <v>11</v>
      </c>
      <c r="E7" s="21"/>
      <c r="F7" s="21"/>
      <c r="G7" s="24">
        <f>G8</f>
        <v>1579000</v>
      </c>
      <c r="H7" s="24">
        <f>H8</f>
        <v>1508100</v>
      </c>
      <c r="I7" s="24">
        <f>I8</f>
        <v>1508100</v>
      </c>
    </row>
    <row r="8" spans="1:9" ht="12.75" customHeight="1">
      <c r="A8" s="1" t="s">
        <v>46</v>
      </c>
      <c r="B8" s="29">
        <v>300</v>
      </c>
      <c r="C8" s="21" t="s">
        <v>13</v>
      </c>
      <c r="D8" s="21" t="s">
        <v>11</v>
      </c>
      <c r="E8" s="21" t="s">
        <v>95</v>
      </c>
      <c r="F8" s="21"/>
      <c r="G8" s="24">
        <f>G9+G11</f>
        <v>1579000</v>
      </c>
      <c r="H8" s="24">
        <f aca="true" t="shared" si="0" ref="G8:I9">H9</f>
        <v>1508100</v>
      </c>
      <c r="I8" s="24">
        <f t="shared" si="0"/>
        <v>1508100</v>
      </c>
    </row>
    <row r="9" spans="1:9" ht="17.25" customHeight="1">
      <c r="A9" s="1" t="s">
        <v>79</v>
      </c>
      <c r="B9" s="21" t="s">
        <v>251</v>
      </c>
      <c r="C9" s="21" t="s">
        <v>13</v>
      </c>
      <c r="D9" s="21" t="s">
        <v>11</v>
      </c>
      <c r="E9" s="21" t="s">
        <v>96</v>
      </c>
      <c r="F9" s="21"/>
      <c r="G9" s="24">
        <f t="shared" si="0"/>
        <v>1508100</v>
      </c>
      <c r="H9" s="24">
        <f t="shared" si="0"/>
        <v>1508100</v>
      </c>
      <c r="I9" s="24">
        <f t="shared" si="0"/>
        <v>1508100</v>
      </c>
    </row>
    <row r="10" spans="1:9" s="5" customFormat="1" ht="16.5" customHeight="1">
      <c r="A10" s="3" t="s">
        <v>52</v>
      </c>
      <c r="B10" s="21" t="s">
        <v>251</v>
      </c>
      <c r="C10" s="21" t="s">
        <v>13</v>
      </c>
      <c r="D10" s="21" t="s">
        <v>11</v>
      </c>
      <c r="E10" s="21" t="s">
        <v>96</v>
      </c>
      <c r="F10" s="21" t="s">
        <v>51</v>
      </c>
      <c r="G10" s="16">
        <v>1508100</v>
      </c>
      <c r="H10" s="16">
        <v>1508100</v>
      </c>
      <c r="I10" s="16">
        <v>1508100</v>
      </c>
    </row>
    <row r="11" spans="1:9" s="5" customFormat="1" ht="30" customHeight="1">
      <c r="A11" s="3" t="s">
        <v>490</v>
      </c>
      <c r="B11" s="21" t="s">
        <v>251</v>
      </c>
      <c r="C11" s="21" t="s">
        <v>13</v>
      </c>
      <c r="D11" s="21" t="s">
        <v>11</v>
      </c>
      <c r="E11" s="21" t="s">
        <v>561</v>
      </c>
      <c r="F11" s="21"/>
      <c r="G11" s="24">
        <f>G12</f>
        <v>70900</v>
      </c>
      <c r="H11" s="24">
        <f>H12</f>
        <v>0</v>
      </c>
      <c r="I11" s="24">
        <f>I12</f>
        <v>0</v>
      </c>
    </row>
    <row r="12" spans="1:9" s="5" customFormat="1" ht="16.5" customHeight="1">
      <c r="A12" s="3" t="s">
        <v>52</v>
      </c>
      <c r="B12" s="21" t="s">
        <v>251</v>
      </c>
      <c r="C12" s="21" t="s">
        <v>13</v>
      </c>
      <c r="D12" s="21" t="s">
        <v>11</v>
      </c>
      <c r="E12" s="21" t="s">
        <v>561</v>
      </c>
      <c r="F12" s="21" t="s">
        <v>51</v>
      </c>
      <c r="G12" s="16">
        <v>70900</v>
      </c>
      <c r="H12" s="16">
        <v>0</v>
      </c>
      <c r="I12" s="16">
        <v>0</v>
      </c>
    </row>
    <row r="13" spans="1:9" s="5" customFormat="1" ht="31.5">
      <c r="A13" s="1" t="s">
        <v>44</v>
      </c>
      <c r="B13" s="21" t="s">
        <v>251</v>
      </c>
      <c r="C13" s="21" t="s">
        <v>13</v>
      </c>
      <c r="D13" s="21" t="s">
        <v>22</v>
      </c>
      <c r="E13" s="21"/>
      <c r="F13" s="21"/>
      <c r="G13" s="24">
        <f>G14+G25</f>
        <v>23779650</v>
      </c>
      <c r="H13" s="24">
        <f>H14+H25</f>
        <v>17623050</v>
      </c>
      <c r="I13" s="24">
        <f>I14+I25</f>
        <v>17083650</v>
      </c>
    </row>
    <row r="14" spans="1:9" s="5" customFormat="1" ht="21">
      <c r="A14" s="4" t="s">
        <v>465</v>
      </c>
      <c r="B14" s="21" t="s">
        <v>314</v>
      </c>
      <c r="C14" s="21" t="s">
        <v>13</v>
      </c>
      <c r="D14" s="21" t="s">
        <v>22</v>
      </c>
      <c r="E14" s="27" t="s">
        <v>289</v>
      </c>
      <c r="F14" s="21"/>
      <c r="G14" s="24">
        <f aca="true" t="shared" si="1" ref="G14:I15">G15</f>
        <v>13070</v>
      </c>
      <c r="H14" s="24">
        <f t="shared" si="1"/>
        <v>11100</v>
      </c>
      <c r="I14" s="24">
        <f t="shared" si="1"/>
        <v>11100</v>
      </c>
    </row>
    <row r="15" spans="1:9" s="5" customFormat="1" ht="42">
      <c r="A15" s="4" t="s">
        <v>466</v>
      </c>
      <c r="B15" s="21" t="s">
        <v>314</v>
      </c>
      <c r="C15" s="21" t="s">
        <v>13</v>
      </c>
      <c r="D15" s="21" t="s">
        <v>22</v>
      </c>
      <c r="E15" s="28" t="s">
        <v>467</v>
      </c>
      <c r="F15" s="21"/>
      <c r="G15" s="24">
        <f t="shared" si="1"/>
        <v>13070</v>
      </c>
      <c r="H15" s="24">
        <f t="shared" si="1"/>
        <v>11100</v>
      </c>
      <c r="I15" s="24">
        <f t="shared" si="1"/>
        <v>11100</v>
      </c>
    </row>
    <row r="16" spans="1:9" s="5" customFormat="1" ht="10.5">
      <c r="A16" s="4" t="s">
        <v>468</v>
      </c>
      <c r="B16" s="21" t="s">
        <v>314</v>
      </c>
      <c r="C16" s="21" t="s">
        <v>13</v>
      </c>
      <c r="D16" s="21" t="s">
        <v>22</v>
      </c>
      <c r="E16" s="28" t="s">
        <v>469</v>
      </c>
      <c r="F16" s="21"/>
      <c r="G16" s="24">
        <f>G17+G19+G21+G23</f>
        <v>13070</v>
      </c>
      <c r="H16" s="24">
        <f>H17+H19+H21+H23</f>
        <v>11100</v>
      </c>
      <c r="I16" s="24">
        <f>I17+I19+I21+I23</f>
        <v>11100</v>
      </c>
    </row>
    <row r="17" spans="1:9" s="5" customFormat="1" ht="31.5">
      <c r="A17" s="1" t="s">
        <v>100</v>
      </c>
      <c r="B17" s="21" t="s">
        <v>314</v>
      </c>
      <c r="C17" s="21" t="s">
        <v>13</v>
      </c>
      <c r="D17" s="21" t="s">
        <v>22</v>
      </c>
      <c r="E17" s="27" t="s">
        <v>470</v>
      </c>
      <c r="F17" s="21"/>
      <c r="G17" s="24">
        <f>G18</f>
        <v>500</v>
      </c>
      <c r="H17" s="24">
        <f>H18</f>
        <v>0</v>
      </c>
      <c r="I17" s="24">
        <f>I18</f>
        <v>0</v>
      </c>
    </row>
    <row r="18" spans="1:9" s="5" customFormat="1" ht="10.5">
      <c r="A18" s="1" t="s">
        <v>101</v>
      </c>
      <c r="B18" s="21" t="s">
        <v>314</v>
      </c>
      <c r="C18" s="21" t="s">
        <v>13</v>
      </c>
      <c r="D18" s="21" t="s">
        <v>22</v>
      </c>
      <c r="E18" s="27" t="s">
        <v>470</v>
      </c>
      <c r="F18" s="21" t="s">
        <v>102</v>
      </c>
      <c r="G18" s="24">
        <v>500</v>
      </c>
      <c r="H18" s="24">
        <v>0</v>
      </c>
      <c r="I18" s="24">
        <v>0</v>
      </c>
    </row>
    <row r="19" spans="1:9" s="5" customFormat="1" ht="63">
      <c r="A19" s="1" t="s">
        <v>103</v>
      </c>
      <c r="B19" s="21" t="s">
        <v>314</v>
      </c>
      <c r="C19" s="21" t="s">
        <v>13</v>
      </c>
      <c r="D19" s="21" t="s">
        <v>22</v>
      </c>
      <c r="E19" s="27" t="s">
        <v>471</v>
      </c>
      <c r="F19" s="21"/>
      <c r="G19" s="24">
        <f>G20</f>
        <v>500</v>
      </c>
      <c r="H19" s="24">
        <f>H20</f>
        <v>0</v>
      </c>
      <c r="I19" s="24">
        <f>I20</f>
        <v>0</v>
      </c>
    </row>
    <row r="20" spans="1:9" s="5" customFormat="1" ht="10.5">
      <c r="A20" s="1" t="s">
        <v>101</v>
      </c>
      <c r="B20" s="21" t="s">
        <v>314</v>
      </c>
      <c r="C20" s="21" t="s">
        <v>13</v>
      </c>
      <c r="D20" s="21" t="s">
        <v>22</v>
      </c>
      <c r="E20" s="27" t="s">
        <v>471</v>
      </c>
      <c r="F20" s="21" t="s">
        <v>102</v>
      </c>
      <c r="G20" s="24">
        <v>500</v>
      </c>
      <c r="H20" s="24">
        <v>0</v>
      </c>
      <c r="I20" s="24">
        <v>0</v>
      </c>
    </row>
    <row r="21" spans="1:9" s="5" customFormat="1" ht="21">
      <c r="A21" s="1" t="s">
        <v>472</v>
      </c>
      <c r="B21" s="21" t="s">
        <v>314</v>
      </c>
      <c r="C21" s="21" t="s">
        <v>13</v>
      </c>
      <c r="D21" s="21" t="s">
        <v>22</v>
      </c>
      <c r="E21" s="21" t="s">
        <v>473</v>
      </c>
      <c r="F21" s="21"/>
      <c r="G21" s="24">
        <f>G22</f>
        <v>11070</v>
      </c>
      <c r="H21" s="24">
        <f>H22</f>
        <v>10100</v>
      </c>
      <c r="I21" s="24">
        <f>I22</f>
        <v>10100</v>
      </c>
    </row>
    <row r="22" spans="1:9" s="5" customFormat="1" ht="10.5">
      <c r="A22" s="1" t="s">
        <v>40</v>
      </c>
      <c r="B22" s="21" t="s">
        <v>314</v>
      </c>
      <c r="C22" s="21" t="s">
        <v>13</v>
      </c>
      <c r="D22" s="21" t="s">
        <v>22</v>
      </c>
      <c r="E22" s="21" t="s">
        <v>474</v>
      </c>
      <c r="F22" s="21" t="s">
        <v>8</v>
      </c>
      <c r="G22" s="16">
        <v>11070</v>
      </c>
      <c r="H22" s="16">
        <v>10100</v>
      </c>
      <c r="I22" s="16">
        <v>10100</v>
      </c>
    </row>
    <row r="23" spans="1:9" s="5" customFormat="1" ht="42">
      <c r="A23" s="1" t="s">
        <v>475</v>
      </c>
      <c r="B23" s="21" t="s">
        <v>314</v>
      </c>
      <c r="C23" s="21" t="s">
        <v>13</v>
      </c>
      <c r="D23" s="21" t="s">
        <v>22</v>
      </c>
      <c r="E23" s="21" t="s">
        <v>476</v>
      </c>
      <c r="F23" s="21"/>
      <c r="G23" s="24">
        <f>G24</f>
        <v>1000</v>
      </c>
      <c r="H23" s="24">
        <f>H24</f>
        <v>1000</v>
      </c>
      <c r="I23" s="24">
        <f>I24</f>
        <v>1000</v>
      </c>
    </row>
    <row r="24" spans="1:9" s="5" customFormat="1" ht="10.5">
      <c r="A24" s="1" t="s">
        <v>40</v>
      </c>
      <c r="B24" s="21" t="s">
        <v>314</v>
      </c>
      <c r="C24" s="21" t="s">
        <v>13</v>
      </c>
      <c r="D24" s="21" t="s">
        <v>22</v>
      </c>
      <c r="E24" s="21" t="s">
        <v>476</v>
      </c>
      <c r="F24" s="21" t="s">
        <v>8</v>
      </c>
      <c r="G24" s="16">
        <v>1000</v>
      </c>
      <c r="H24" s="16">
        <v>1000</v>
      </c>
      <c r="I24" s="16">
        <v>1000</v>
      </c>
    </row>
    <row r="25" spans="1:9" ht="21">
      <c r="A25" s="1" t="s">
        <v>55</v>
      </c>
      <c r="B25" s="21" t="s">
        <v>251</v>
      </c>
      <c r="C25" s="21" t="s">
        <v>13</v>
      </c>
      <c r="D25" s="21" t="s">
        <v>22</v>
      </c>
      <c r="E25" s="21" t="s">
        <v>107</v>
      </c>
      <c r="F25" s="21"/>
      <c r="G25" s="24">
        <f>G26+G31+G33+G36+G40+G44+G38+G42</f>
        <v>23766580</v>
      </c>
      <c r="H25" s="24">
        <f>H26+H31+H33+H36+H40+H44+H38+H42</f>
        <v>17611950</v>
      </c>
      <c r="I25" s="24">
        <f>I26+I31+I33+I36+I40+I44+I38+I42</f>
        <v>17072550</v>
      </c>
    </row>
    <row r="26" spans="1:9" s="14" customFormat="1" ht="18" customHeight="1">
      <c r="A26" s="1" t="s">
        <v>79</v>
      </c>
      <c r="B26" s="21" t="s">
        <v>251</v>
      </c>
      <c r="C26" s="21" t="s">
        <v>13</v>
      </c>
      <c r="D26" s="21" t="s">
        <v>22</v>
      </c>
      <c r="E26" s="21" t="s">
        <v>108</v>
      </c>
      <c r="F26" s="21"/>
      <c r="G26" s="24">
        <f>G27+G28+G29+G30</f>
        <v>20193050</v>
      </c>
      <c r="H26" s="24">
        <f>H27+H28+H29+H30</f>
        <v>16562250</v>
      </c>
      <c r="I26" s="24">
        <f>I27+I28+I29+I30</f>
        <v>16022850</v>
      </c>
    </row>
    <row r="27" spans="1:9" s="14" customFormat="1" ht="10.5">
      <c r="A27" s="3" t="s">
        <v>52</v>
      </c>
      <c r="B27" s="21" t="s">
        <v>251</v>
      </c>
      <c r="C27" s="21" t="s">
        <v>13</v>
      </c>
      <c r="D27" s="21" t="s">
        <v>22</v>
      </c>
      <c r="E27" s="21" t="s">
        <v>108</v>
      </c>
      <c r="F27" s="21" t="s">
        <v>51</v>
      </c>
      <c r="G27" s="16">
        <v>18795205.82</v>
      </c>
      <c r="H27" s="16">
        <v>15815950</v>
      </c>
      <c r="I27" s="16">
        <v>15276550</v>
      </c>
    </row>
    <row r="28" spans="1:9" ht="21">
      <c r="A28" s="3" t="s">
        <v>53</v>
      </c>
      <c r="B28" s="21" t="s">
        <v>251</v>
      </c>
      <c r="C28" s="21" t="s">
        <v>13</v>
      </c>
      <c r="D28" s="21" t="s">
        <v>22</v>
      </c>
      <c r="E28" s="21" t="s">
        <v>108</v>
      </c>
      <c r="F28" s="21" t="s">
        <v>54</v>
      </c>
      <c r="G28" s="12">
        <v>1274100</v>
      </c>
      <c r="H28" s="16">
        <v>678900</v>
      </c>
      <c r="I28" s="16">
        <v>678900</v>
      </c>
    </row>
    <row r="29" spans="1:9" ht="12.75">
      <c r="A29" s="3" t="s">
        <v>87</v>
      </c>
      <c r="B29" s="21" t="s">
        <v>251</v>
      </c>
      <c r="C29" s="21" t="s">
        <v>13</v>
      </c>
      <c r="D29" s="21" t="s">
        <v>22</v>
      </c>
      <c r="E29" s="21" t="s">
        <v>108</v>
      </c>
      <c r="F29" s="21" t="s">
        <v>64</v>
      </c>
      <c r="G29" s="16">
        <v>1344.18</v>
      </c>
      <c r="H29" s="16">
        <v>0</v>
      </c>
      <c r="I29" s="16">
        <v>0</v>
      </c>
    </row>
    <row r="30" spans="1:9" ht="12.75">
      <c r="A30" s="4" t="s">
        <v>57</v>
      </c>
      <c r="B30" s="21" t="s">
        <v>251</v>
      </c>
      <c r="C30" s="21" t="s">
        <v>13</v>
      </c>
      <c r="D30" s="21" t="s">
        <v>22</v>
      </c>
      <c r="E30" s="21" t="s">
        <v>108</v>
      </c>
      <c r="F30" s="21" t="s">
        <v>56</v>
      </c>
      <c r="G30" s="16">
        <v>122400</v>
      </c>
      <c r="H30" s="16">
        <v>67400</v>
      </c>
      <c r="I30" s="16">
        <v>67400</v>
      </c>
    </row>
    <row r="31" spans="1:9" s="32" customFormat="1" ht="15.75" customHeight="1">
      <c r="A31" s="4" t="s">
        <v>204</v>
      </c>
      <c r="B31" s="21" t="s">
        <v>251</v>
      </c>
      <c r="C31" s="21" t="s">
        <v>13</v>
      </c>
      <c r="D31" s="21" t="s">
        <v>22</v>
      </c>
      <c r="E31" s="21" t="s">
        <v>109</v>
      </c>
      <c r="F31" s="21"/>
      <c r="G31" s="16">
        <f>G32</f>
        <v>4000</v>
      </c>
      <c r="H31" s="16">
        <f>H32</f>
        <v>0</v>
      </c>
      <c r="I31" s="16">
        <f>I32</f>
        <v>0</v>
      </c>
    </row>
    <row r="32" spans="1:9" s="32" customFormat="1" ht="21">
      <c r="A32" s="3" t="s">
        <v>53</v>
      </c>
      <c r="B32" s="21" t="s">
        <v>251</v>
      </c>
      <c r="C32" s="21" t="s">
        <v>13</v>
      </c>
      <c r="D32" s="21" t="s">
        <v>22</v>
      </c>
      <c r="E32" s="21" t="s">
        <v>109</v>
      </c>
      <c r="F32" s="21" t="s">
        <v>54</v>
      </c>
      <c r="G32" s="46">
        <v>4000</v>
      </c>
      <c r="H32" s="46">
        <v>0</v>
      </c>
      <c r="I32" s="46">
        <v>0</v>
      </c>
    </row>
    <row r="33" spans="1:9" s="32" customFormat="1" ht="21">
      <c r="A33" s="1" t="s">
        <v>324</v>
      </c>
      <c r="B33" s="21" t="s">
        <v>251</v>
      </c>
      <c r="C33" s="21" t="s">
        <v>13</v>
      </c>
      <c r="D33" s="21" t="s">
        <v>22</v>
      </c>
      <c r="E33" s="21" t="s">
        <v>110</v>
      </c>
      <c r="F33" s="21"/>
      <c r="G33" s="24">
        <f>G34+G35</f>
        <v>1388830</v>
      </c>
      <c r="H33" s="24">
        <f>H34+H35</f>
        <v>1048200</v>
      </c>
      <c r="I33" s="24">
        <f>I34+I35</f>
        <v>1048200</v>
      </c>
    </row>
    <row r="34" spans="1:9" s="32" customFormat="1" ht="12.75">
      <c r="A34" s="3" t="s">
        <v>52</v>
      </c>
      <c r="B34" s="21" t="s">
        <v>251</v>
      </c>
      <c r="C34" s="21" t="s">
        <v>13</v>
      </c>
      <c r="D34" s="21" t="s">
        <v>22</v>
      </c>
      <c r="E34" s="21" t="s">
        <v>110</v>
      </c>
      <c r="F34" s="21" t="s">
        <v>51</v>
      </c>
      <c r="G34" s="12">
        <v>1360230</v>
      </c>
      <c r="H34" s="16">
        <v>1019600</v>
      </c>
      <c r="I34" s="16">
        <v>1019600</v>
      </c>
    </row>
    <row r="35" spans="1:9" s="32" customFormat="1" ht="21">
      <c r="A35" s="3" t="s">
        <v>53</v>
      </c>
      <c r="B35" s="21" t="s">
        <v>251</v>
      </c>
      <c r="C35" s="21" t="s">
        <v>13</v>
      </c>
      <c r="D35" s="21" t="s">
        <v>22</v>
      </c>
      <c r="E35" s="21" t="s">
        <v>110</v>
      </c>
      <c r="F35" s="21" t="s">
        <v>54</v>
      </c>
      <c r="G35" s="16">
        <v>28600</v>
      </c>
      <c r="H35" s="16">
        <v>28600</v>
      </c>
      <c r="I35" s="16">
        <v>28600</v>
      </c>
    </row>
    <row r="36" spans="1:9" s="32" customFormat="1" ht="42">
      <c r="A36" s="1" t="s">
        <v>90</v>
      </c>
      <c r="B36" s="21" t="s">
        <v>251</v>
      </c>
      <c r="C36" s="21" t="s">
        <v>13</v>
      </c>
      <c r="D36" s="21" t="s">
        <v>22</v>
      </c>
      <c r="E36" s="21" t="s">
        <v>111</v>
      </c>
      <c r="F36" s="21"/>
      <c r="G36" s="16">
        <f>G37</f>
        <v>1500</v>
      </c>
      <c r="H36" s="16">
        <f>H37</f>
        <v>1500</v>
      </c>
      <c r="I36" s="16">
        <f>I37</f>
        <v>1500</v>
      </c>
    </row>
    <row r="37" spans="1:9" s="32" customFormat="1" ht="21">
      <c r="A37" s="3" t="s">
        <v>53</v>
      </c>
      <c r="B37" s="21" t="s">
        <v>251</v>
      </c>
      <c r="C37" s="21" t="s">
        <v>13</v>
      </c>
      <c r="D37" s="21" t="s">
        <v>22</v>
      </c>
      <c r="E37" s="21" t="s">
        <v>111</v>
      </c>
      <c r="F37" s="21" t="s">
        <v>54</v>
      </c>
      <c r="G37" s="16">
        <v>1500</v>
      </c>
      <c r="H37" s="16">
        <v>1500</v>
      </c>
      <c r="I37" s="16">
        <v>1500</v>
      </c>
    </row>
    <row r="38" spans="1:9" s="32" customFormat="1" ht="31.5">
      <c r="A38" s="3" t="s">
        <v>490</v>
      </c>
      <c r="B38" s="21" t="s">
        <v>251</v>
      </c>
      <c r="C38" s="21" t="s">
        <v>13</v>
      </c>
      <c r="D38" s="21" t="s">
        <v>22</v>
      </c>
      <c r="E38" s="21" t="s">
        <v>562</v>
      </c>
      <c r="F38" s="21"/>
      <c r="G38" s="24">
        <f>G39</f>
        <v>974200</v>
      </c>
      <c r="H38" s="24">
        <f>H39</f>
        <v>0</v>
      </c>
      <c r="I38" s="24">
        <f>I39</f>
        <v>0</v>
      </c>
    </row>
    <row r="39" spans="1:9" s="32" customFormat="1" ht="12.75">
      <c r="A39" s="3" t="s">
        <v>52</v>
      </c>
      <c r="B39" s="21" t="s">
        <v>251</v>
      </c>
      <c r="C39" s="21" t="s">
        <v>13</v>
      </c>
      <c r="D39" s="21" t="s">
        <v>22</v>
      </c>
      <c r="E39" s="21" t="s">
        <v>562</v>
      </c>
      <c r="F39" s="21" t="s">
        <v>51</v>
      </c>
      <c r="G39" s="12">
        <v>974200</v>
      </c>
      <c r="H39" s="16">
        <v>0</v>
      </c>
      <c r="I39" s="16">
        <v>0</v>
      </c>
    </row>
    <row r="40" spans="1:9" s="32" customFormat="1" ht="21">
      <c r="A40" s="1" t="s">
        <v>88</v>
      </c>
      <c r="B40" s="21" t="s">
        <v>251</v>
      </c>
      <c r="C40" s="21" t="s">
        <v>13</v>
      </c>
      <c r="D40" s="21" t="s">
        <v>22</v>
      </c>
      <c r="E40" s="21" t="s">
        <v>114</v>
      </c>
      <c r="F40" s="21"/>
      <c r="G40" s="16">
        <f>G41</f>
        <v>856200</v>
      </c>
      <c r="H40" s="16">
        <f>H41</f>
        <v>0</v>
      </c>
      <c r="I40" s="16">
        <f>I41</f>
        <v>0</v>
      </c>
    </row>
    <row r="41" spans="1:9" s="32" customFormat="1" ht="21">
      <c r="A41" s="3" t="s">
        <v>53</v>
      </c>
      <c r="B41" s="21" t="s">
        <v>251</v>
      </c>
      <c r="C41" s="21" t="s">
        <v>13</v>
      </c>
      <c r="D41" s="21" t="s">
        <v>22</v>
      </c>
      <c r="E41" s="21" t="s">
        <v>114</v>
      </c>
      <c r="F41" s="21" t="s">
        <v>54</v>
      </c>
      <c r="G41" s="16">
        <v>856200</v>
      </c>
      <c r="H41" s="16">
        <v>0</v>
      </c>
      <c r="I41" s="16">
        <v>0</v>
      </c>
    </row>
    <row r="42" spans="1:9" s="32" customFormat="1" ht="21">
      <c r="A42" s="1" t="s">
        <v>572</v>
      </c>
      <c r="B42" s="21" t="s">
        <v>251</v>
      </c>
      <c r="C42" s="21" t="s">
        <v>13</v>
      </c>
      <c r="D42" s="21" t="s">
        <v>22</v>
      </c>
      <c r="E42" s="21" t="s">
        <v>573</v>
      </c>
      <c r="F42" s="21"/>
      <c r="G42" s="16">
        <f>G43</f>
        <v>134700</v>
      </c>
      <c r="H42" s="16">
        <f>H43</f>
        <v>0</v>
      </c>
      <c r="I42" s="16">
        <f>I43</f>
        <v>0</v>
      </c>
    </row>
    <row r="43" spans="1:9" s="32" customFormat="1" ht="21">
      <c r="A43" s="3" t="s">
        <v>53</v>
      </c>
      <c r="B43" s="21" t="s">
        <v>251</v>
      </c>
      <c r="C43" s="21" t="s">
        <v>13</v>
      </c>
      <c r="D43" s="21" t="s">
        <v>22</v>
      </c>
      <c r="E43" s="21" t="s">
        <v>573</v>
      </c>
      <c r="F43" s="21" t="s">
        <v>54</v>
      </c>
      <c r="G43" s="16">
        <v>134700</v>
      </c>
      <c r="H43" s="16">
        <v>0</v>
      </c>
      <c r="I43" s="16">
        <v>0</v>
      </c>
    </row>
    <row r="44" spans="1:9" s="32" customFormat="1" ht="31.5">
      <c r="A44" s="1" t="s">
        <v>89</v>
      </c>
      <c r="B44" s="21" t="s">
        <v>251</v>
      </c>
      <c r="C44" s="21" t="s">
        <v>13</v>
      </c>
      <c r="D44" s="21" t="s">
        <v>22</v>
      </c>
      <c r="E44" s="21" t="s">
        <v>196</v>
      </c>
      <c r="F44" s="21"/>
      <c r="G44" s="16">
        <f>G45</f>
        <v>214100</v>
      </c>
      <c r="H44" s="16">
        <f>H45</f>
        <v>0</v>
      </c>
      <c r="I44" s="16">
        <f>I45</f>
        <v>0</v>
      </c>
    </row>
    <row r="45" spans="1:9" s="32" customFormat="1" ht="21">
      <c r="A45" s="3" t="s">
        <v>53</v>
      </c>
      <c r="B45" s="21" t="s">
        <v>251</v>
      </c>
      <c r="C45" s="21" t="s">
        <v>13</v>
      </c>
      <c r="D45" s="21" t="s">
        <v>22</v>
      </c>
      <c r="E45" s="21" t="s">
        <v>196</v>
      </c>
      <c r="F45" s="21" t="s">
        <v>54</v>
      </c>
      <c r="G45" s="16">
        <v>214100</v>
      </c>
      <c r="H45" s="16">
        <v>0</v>
      </c>
      <c r="I45" s="16">
        <v>0</v>
      </c>
    </row>
    <row r="46" spans="1:9" s="32" customFormat="1" ht="12.75">
      <c r="A46" s="15" t="s">
        <v>242</v>
      </c>
      <c r="B46" s="21" t="s">
        <v>251</v>
      </c>
      <c r="C46" s="21" t="s">
        <v>13</v>
      </c>
      <c r="D46" s="21" t="s">
        <v>30</v>
      </c>
      <c r="E46" s="23"/>
      <c r="F46" s="21"/>
      <c r="G46" s="16">
        <f>G47</f>
        <v>38000</v>
      </c>
      <c r="H46" s="16">
        <f aca="true" t="shared" si="2" ref="H46:I48">H47</f>
        <v>2000</v>
      </c>
      <c r="I46" s="16">
        <f t="shared" si="2"/>
        <v>1800</v>
      </c>
    </row>
    <row r="47" spans="1:9" s="32" customFormat="1" ht="21">
      <c r="A47" s="15" t="s">
        <v>243</v>
      </c>
      <c r="B47" s="21" t="s">
        <v>251</v>
      </c>
      <c r="C47" s="21" t="s">
        <v>13</v>
      </c>
      <c r="D47" s="21" t="s">
        <v>30</v>
      </c>
      <c r="E47" s="21" t="s">
        <v>252</v>
      </c>
      <c r="F47" s="21"/>
      <c r="G47" s="16">
        <f>G48</f>
        <v>38000</v>
      </c>
      <c r="H47" s="16">
        <f t="shared" si="2"/>
        <v>2000</v>
      </c>
      <c r="I47" s="16">
        <f t="shared" si="2"/>
        <v>1800</v>
      </c>
    </row>
    <row r="48" spans="1:9" s="32" customFormat="1" ht="21">
      <c r="A48" s="4" t="s">
        <v>243</v>
      </c>
      <c r="B48" s="21" t="s">
        <v>251</v>
      </c>
      <c r="C48" s="21" t="s">
        <v>13</v>
      </c>
      <c r="D48" s="21" t="s">
        <v>30</v>
      </c>
      <c r="E48" s="21" t="s">
        <v>249</v>
      </c>
      <c r="F48" s="21"/>
      <c r="G48" s="16">
        <f>G49</f>
        <v>38000</v>
      </c>
      <c r="H48" s="16">
        <f t="shared" si="2"/>
        <v>2000</v>
      </c>
      <c r="I48" s="16">
        <f t="shared" si="2"/>
        <v>1800</v>
      </c>
    </row>
    <row r="49" spans="1:9" s="32" customFormat="1" ht="12.75">
      <c r="A49" s="47" t="s">
        <v>53</v>
      </c>
      <c r="B49" s="21" t="s">
        <v>251</v>
      </c>
      <c r="C49" s="21" t="s">
        <v>13</v>
      </c>
      <c r="D49" s="21" t="s">
        <v>30</v>
      </c>
      <c r="E49" s="21" t="s">
        <v>249</v>
      </c>
      <c r="F49" s="21" t="s">
        <v>54</v>
      </c>
      <c r="G49" s="16">
        <v>38000</v>
      </c>
      <c r="H49" s="16">
        <v>2000</v>
      </c>
      <c r="I49" s="16">
        <v>1800</v>
      </c>
    </row>
    <row r="50" spans="1:9" s="32" customFormat="1" ht="21">
      <c r="A50" s="1" t="s">
        <v>443</v>
      </c>
      <c r="B50" s="21" t="s">
        <v>290</v>
      </c>
      <c r="C50" s="21" t="s">
        <v>13</v>
      </c>
      <c r="D50" s="21" t="s">
        <v>15</v>
      </c>
      <c r="E50" s="21"/>
      <c r="F50" s="21"/>
      <c r="G50" s="24">
        <f>G51+G61</f>
        <v>1295900</v>
      </c>
      <c r="H50" s="24">
        <f>H51+H61</f>
        <v>852000</v>
      </c>
      <c r="I50" s="24">
        <f>I51+I61</f>
        <v>852000</v>
      </c>
    </row>
    <row r="51" spans="1:9" s="32" customFormat="1" ht="12.75">
      <c r="A51" s="4" t="s">
        <v>49</v>
      </c>
      <c r="B51" s="21" t="s">
        <v>290</v>
      </c>
      <c r="C51" s="21" t="s">
        <v>13</v>
      </c>
      <c r="D51" s="21" t="s">
        <v>15</v>
      </c>
      <c r="E51" s="21" t="s">
        <v>104</v>
      </c>
      <c r="F51" s="21"/>
      <c r="G51" s="24">
        <f>G52+G58</f>
        <v>800300</v>
      </c>
      <c r="H51" s="24">
        <f>H52+H58</f>
        <v>382900</v>
      </c>
      <c r="I51" s="24">
        <f>I52+I58</f>
        <v>382900</v>
      </c>
    </row>
    <row r="52" spans="1:9" s="32" customFormat="1" ht="12.75">
      <c r="A52" s="1" t="s">
        <v>50</v>
      </c>
      <c r="B52" s="21" t="s">
        <v>290</v>
      </c>
      <c r="C52" s="21" t="s">
        <v>13</v>
      </c>
      <c r="D52" s="21" t="s">
        <v>15</v>
      </c>
      <c r="E52" s="21" t="s">
        <v>105</v>
      </c>
      <c r="F52" s="21"/>
      <c r="G52" s="16">
        <f>G53+G56</f>
        <v>417400</v>
      </c>
      <c r="H52" s="16">
        <f>H53+H56</f>
        <v>382900</v>
      </c>
      <c r="I52" s="16">
        <f>I53+I56</f>
        <v>382900</v>
      </c>
    </row>
    <row r="53" spans="1:9" s="32" customFormat="1" ht="12.75">
      <c r="A53" s="1" t="s">
        <v>79</v>
      </c>
      <c r="B53" s="21" t="s">
        <v>290</v>
      </c>
      <c r="C53" s="21" t="s">
        <v>13</v>
      </c>
      <c r="D53" s="21" t="s">
        <v>15</v>
      </c>
      <c r="E53" s="21" t="s">
        <v>106</v>
      </c>
      <c r="F53" s="21"/>
      <c r="G53" s="16">
        <f>G54+G55</f>
        <v>382900</v>
      </c>
      <c r="H53" s="16">
        <f>H54+H55</f>
        <v>382900</v>
      </c>
      <c r="I53" s="16">
        <f>I54+I55</f>
        <v>382900</v>
      </c>
    </row>
    <row r="54" spans="1:9" s="32" customFormat="1" ht="12.75">
      <c r="A54" s="3" t="s">
        <v>52</v>
      </c>
      <c r="B54" s="21" t="s">
        <v>290</v>
      </c>
      <c r="C54" s="21" t="s">
        <v>13</v>
      </c>
      <c r="D54" s="21" t="s">
        <v>15</v>
      </c>
      <c r="E54" s="21" t="s">
        <v>106</v>
      </c>
      <c r="F54" s="21" t="s">
        <v>51</v>
      </c>
      <c r="G54" s="16">
        <v>355100</v>
      </c>
      <c r="H54" s="16">
        <v>355100</v>
      </c>
      <c r="I54" s="16">
        <v>355100</v>
      </c>
    </row>
    <row r="55" spans="1:9" s="32" customFormat="1" ht="21">
      <c r="A55" s="3" t="s">
        <v>53</v>
      </c>
      <c r="B55" s="21" t="s">
        <v>290</v>
      </c>
      <c r="C55" s="21" t="s">
        <v>13</v>
      </c>
      <c r="D55" s="21" t="s">
        <v>15</v>
      </c>
      <c r="E55" s="21" t="s">
        <v>106</v>
      </c>
      <c r="F55" s="21" t="s">
        <v>54</v>
      </c>
      <c r="G55" s="16">
        <v>27800</v>
      </c>
      <c r="H55" s="16">
        <v>27800</v>
      </c>
      <c r="I55" s="16">
        <v>27800</v>
      </c>
    </row>
    <row r="56" spans="1:9" s="32" customFormat="1" ht="31.5">
      <c r="A56" s="3" t="s">
        <v>490</v>
      </c>
      <c r="B56" s="21" t="s">
        <v>290</v>
      </c>
      <c r="C56" s="21" t="s">
        <v>13</v>
      </c>
      <c r="D56" s="21" t="s">
        <v>15</v>
      </c>
      <c r="E56" s="21" t="s">
        <v>563</v>
      </c>
      <c r="F56" s="21"/>
      <c r="G56" s="24">
        <f>G57</f>
        <v>34500</v>
      </c>
      <c r="H56" s="24">
        <f>H57</f>
        <v>0</v>
      </c>
      <c r="I56" s="24">
        <f>I57</f>
        <v>0</v>
      </c>
    </row>
    <row r="57" spans="1:9" s="32" customFormat="1" ht="12.75">
      <c r="A57" s="3" t="s">
        <v>52</v>
      </c>
      <c r="B57" s="21" t="s">
        <v>290</v>
      </c>
      <c r="C57" s="21" t="s">
        <v>13</v>
      </c>
      <c r="D57" s="21" t="s">
        <v>15</v>
      </c>
      <c r="E57" s="21" t="s">
        <v>563</v>
      </c>
      <c r="F57" s="21" t="s">
        <v>51</v>
      </c>
      <c r="G57" s="16">
        <v>34500</v>
      </c>
      <c r="H57" s="16">
        <v>0</v>
      </c>
      <c r="I57" s="16">
        <v>0</v>
      </c>
    </row>
    <row r="58" spans="1:9" s="32" customFormat="1" ht="31.5" customHeight="1">
      <c r="A58" s="3" t="s">
        <v>82</v>
      </c>
      <c r="B58" s="21" t="s">
        <v>290</v>
      </c>
      <c r="C58" s="21" t="s">
        <v>13</v>
      </c>
      <c r="D58" s="21" t="s">
        <v>15</v>
      </c>
      <c r="E58" s="21" t="s">
        <v>228</v>
      </c>
      <c r="F58" s="21"/>
      <c r="G58" s="16">
        <f>G59+G60</f>
        <v>382900</v>
      </c>
      <c r="H58" s="16">
        <f>H59+H60</f>
        <v>0</v>
      </c>
      <c r="I58" s="16">
        <f>I59+I60</f>
        <v>0</v>
      </c>
    </row>
    <row r="59" spans="1:9" s="32" customFormat="1" ht="12.75">
      <c r="A59" s="3" t="s">
        <v>52</v>
      </c>
      <c r="B59" s="21" t="s">
        <v>290</v>
      </c>
      <c r="C59" s="21" t="s">
        <v>13</v>
      </c>
      <c r="D59" s="21" t="s">
        <v>15</v>
      </c>
      <c r="E59" s="21" t="s">
        <v>228</v>
      </c>
      <c r="F59" s="21" t="s">
        <v>51</v>
      </c>
      <c r="G59" s="16">
        <v>355100</v>
      </c>
      <c r="H59" s="16">
        <v>0</v>
      </c>
      <c r="I59" s="16">
        <v>0</v>
      </c>
    </row>
    <row r="60" spans="1:9" s="32" customFormat="1" ht="12.75">
      <c r="A60" s="47" t="s">
        <v>53</v>
      </c>
      <c r="B60" s="21" t="s">
        <v>290</v>
      </c>
      <c r="C60" s="21" t="s">
        <v>13</v>
      </c>
      <c r="D60" s="21" t="s">
        <v>15</v>
      </c>
      <c r="E60" s="21" t="s">
        <v>228</v>
      </c>
      <c r="F60" s="21" t="s">
        <v>54</v>
      </c>
      <c r="G60" s="16">
        <v>27800</v>
      </c>
      <c r="H60" s="16">
        <v>0</v>
      </c>
      <c r="I60" s="16">
        <v>0</v>
      </c>
    </row>
    <row r="61" spans="1:9" s="32" customFormat="1" ht="12.75">
      <c r="A61" s="1" t="s">
        <v>444</v>
      </c>
      <c r="B61" s="21" t="s">
        <v>290</v>
      </c>
      <c r="C61" s="21" t="s">
        <v>13</v>
      </c>
      <c r="D61" s="21" t="s">
        <v>15</v>
      </c>
      <c r="E61" s="21" t="s">
        <v>445</v>
      </c>
      <c r="F61" s="21"/>
      <c r="G61" s="16">
        <f>G62+G65</f>
        <v>495600</v>
      </c>
      <c r="H61" s="16">
        <f>H62+H65</f>
        <v>469100</v>
      </c>
      <c r="I61" s="16">
        <f>I62+I65</f>
        <v>469100</v>
      </c>
    </row>
    <row r="62" spans="1:9" s="32" customFormat="1" ht="12.75">
      <c r="A62" s="1" t="s">
        <v>79</v>
      </c>
      <c r="B62" s="21" t="s">
        <v>290</v>
      </c>
      <c r="C62" s="21" t="s">
        <v>13</v>
      </c>
      <c r="D62" s="21" t="s">
        <v>15</v>
      </c>
      <c r="E62" s="21" t="s">
        <v>446</v>
      </c>
      <c r="F62" s="21"/>
      <c r="G62" s="16">
        <f>G63+G64</f>
        <v>469100</v>
      </c>
      <c r="H62" s="16">
        <f>H63+H64</f>
        <v>469100</v>
      </c>
      <c r="I62" s="16">
        <f>I63+I64</f>
        <v>469100</v>
      </c>
    </row>
    <row r="63" spans="1:9" s="32" customFormat="1" ht="12.75">
      <c r="A63" s="3" t="s">
        <v>52</v>
      </c>
      <c r="B63" s="21" t="s">
        <v>290</v>
      </c>
      <c r="C63" s="21" t="s">
        <v>13</v>
      </c>
      <c r="D63" s="21" t="s">
        <v>15</v>
      </c>
      <c r="E63" s="21" t="s">
        <v>446</v>
      </c>
      <c r="F63" s="21" t="s">
        <v>51</v>
      </c>
      <c r="G63" s="16">
        <v>421900</v>
      </c>
      <c r="H63" s="16">
        <v>421900</v>
      </c>
      <c r="I63" s="16">
        <v>421900</v>
      </c>
    </row>
    <row r="64" spans="1:9" s="32" customFormat="1" ht="12.75">
      <c r="A64" s="47" t="s">
        <v>53</v>
      </c>
      <c r="B64" s="21" t="s">
        <v>290</v>
      </c>
      <c r="C64" s="21" t="s">
        <v>13</v>
      </c>
      <c r="D64" s="21" t="s">
        <v>15</v>
      </c>
      <c r="E64" s="21" t="s">
        <v>446</v>
      </c>
      <c r="F64" s="21" t="s">
        <v>54</v>
      </c>
      <c r="G64" s="16">
        <v>47200</v>
      </c>
      <c r="H64" s="16">
        <v>47200</v>
      </c>
      <c r="I64" s="16">
        <v>47200</v>
      </c>
    </row>
    <row r="65" spans="1:9" s="32" customFormat="1" ht="31.5">
      <c r="A65" s="3" t="s">
        <v>490</v>
      </c>
      <c r="B65" s="21" t="s">
        <v>290</v>
      </c>
      <c r="C65" s="21" t="s">
        <v>13</v>
      </c>
      <c r="D65" s="21" t="s">
        <v>15</v>
      </c>
      <c r="E65" s="21" t="s">
        <v>564</v>
      </c>
      <c r="F65" s="21"/>
      <c r="G65" s="24">
        <f>G66</f>
        <v>26500</v>
      </c>
      <c r="H65" s="24">
        <f>H66</f>
        <v>0</v>
      </c>
      <c r="I65" s="24">
        <f>I66</f>
        <v>0</v>
      </c>
    </row>
    <row r="66" spans="1:9" s="32" customFormat="1" ht="12.75">
      <c r="A66" s="3" t="s">
        <v>52</v>
      </c>
      <c r="B66" s="21" t="s">
        <v>290</v>
      </c>
      <c r="C66" s="21" t="s">
        <v>13</v>
      </c>
      <c r="D66" s="21" t="s">
        <v>15</v>
      </c>
      <c r="E66" s="21" t="s">
        <v>564</v>
      </c>
      <c r="F66" s="21" t="s">
        <v>51</v>
      </c>
      <c r="G66" s="16">
        <v>26500</v>
      </c>
      <c r="H66" s="16">
        <v>0</v>
      </c>
      <c r="I66" s="16">
        <v>0</v>
      </c>
    </row>
    <row r="67" spans="1:9" s="32" customFormat="1" ht="12.75">
      <c r="A67" s="1" t="s">
        <v>3</v>
      </c>
      <c r="B67" s="21" t="s">
        <v>251</v>
      </c>
      <c r="C67" s="21" t="s">
        <v>13</v>
      </c>
      <c r="D67" s="21" t="s">
        <v>27</v>
      </c>
      <c r="E67" s="21"/>
      <c r="F67" s="21"/>
      <c r="G67" s="16">
        <f>G68</f>
        <v>50000</v>
      </c>
      <c r="H67" s="16">
        <f>H68</f>
        <v>50000</v>
      </c>
      <c r="I67" s="16">
        <f>I68</f>
        <v>50000</v>
      </c>
    </row>
    <row r="68" spans="1:9" s="6" customFormat="1" ht="9.75" customHeight="1">
      <c r="A68" s="9" t="s">
        <v>4</v>
      </c>
      <c r="B68" s="21" t="s">
        <v>251</v>
      </c>
      <c r="C68" s="21" t="s">
        <v>13</v>
      </c>
      <c r="D68" s="21" t="s">
        <v>27</v>
      </c>
      <c r="E68" s="21" t="s">
        <v>116</v>
      </c>
      <c r="F68" s="21"/>
      <c r="G68" s="16">
        <f>G70</f>
        <v>50000</v>
      </c>
      <c r="H68" s="16">
        <f>H70</f>
        <v>50000</v>
      </c>
      <c r="I68" s="16">
        <f>I70</f>
        <v>50000</v>
      </c>
    </row>
    <row r="69" spans="1:9" s="32" customFormat="1" ht="9" customHeight="1">
      <c r="A69" s="9" t="s">
        <v>85</v>
      </c>
      <c r="B69" s="21" t="s">
        <v>251</v>
      </c>
      <c r="C69" s="21" t="s">
        <v>13</v>
      </c>
      <c r="D69" s="21" t="s">
        <v>27</v>
      </c>
      <c r="E69" s="21" t="s">
        <v>115</v>
      </c>
      <c r="F69" s="21"/>
      <c r="G69" s="16">
        <f>G70</f>
        <v>50000</v>
      </c>
      <c r="H69" s="16">
        <f>H70</f>
        <v>50000</v>
      </c>
      <c r="I69" s="16">
        <f>I70</f>
        <v>50000</v>
      </c>
    </row>
    <row r="70" spans="1:9" s="32" customFormat="1" ht="12.75">
      <c r="A70" s="3" t="s">
        <v>5</v>
      </c>
      <c r="B70" s="21" t="s">
        <v>251</v>
      </c>
      <c r="C70" s="21" t="s">
        <v>13</v>
      </c>
      <c r="D70" s="21" t="s">
        <v>27</v>
      </c>
      <c r="E70" s="21" t="s">
        <v>115</v>
      </c>
      <c r="F70" s="21" t="s">
        <v>6</v>
      </c>
      <c r="G70" s="16">
        <v>50000</v>
      </c>
      <c r="H70" s="16">
        <v>50000</v>
      </c>
      <c r="I70" s="16">
        <v>50000</v>
      </c>
    </row>
    <row r="71" spans="1:9" s="32" customFormat="1" ht="12.75">
      <c r="A71" s="1" t="s">
        <v>25</v>
      </c>
      <c r="B71" s="21" t="s">
        <v>251</v>
      </c>
      <c r="C71" s="21" t="s">
        <v>13</v>
      </c>
      <c r="D71" s="21" t="s">
        <v>34</v>
      </c>
      <c r="E71" s="21"/>
      <c r="F71" s="21"/>
      <c r="G71" s="16">
        <f>G72+G76+G80+G84+G88+G93</f>
        <v>8634153.83</v>
      </c>
      <c r="H71" s="16">
        <f>H72+H76+H80+H84+H88+H93</f>
        <v>567700</v>
      </c>
      <c r="I71" s="16">
        <f>I72+I76+I80+I84+I88+I93</f>
        <v>553900</v>
      </c>
    </row>
    <row r="72" spans="1:9" s="32" customFormat="1" ht="21">
      <c r="A72" s="2" t="s">
        <v>350</v>
      </c>
      <c r="B72" s="21" t="s">
        <v>251</v>
      </c>
      <c r="C72" s="21" t="s">
        <v>13</v>
      </c>
      <c r="D72" s="21" t="s">
        <v>34</v>
      </c>
      <c r="E72" s="21" t="s">
        <v>117</v>
      </c>
      <c r="F72" s="21"/>
      <c r="G72" s="16">
        <f aca="true" t="shared" si="3" ref="G72:I74">G73</f>
        <v>8000</v>
      </c>
      <c r="H72" s="16">
        <f t="shared" si="3"/>
        <v>8000</v>
      </c>
      <c r="I72" s="16">
        <f t="shared" si="3"/>
        <v>8000</v>
      </c>
    </row>
    <row r="73" spans="1:9" s="32" customFormat="1" ht="31.5">
      <c r="A73" s="2" t="s">
        <v>351</v>
      </c>
      <c r="B73" s="21" t="s">
        <v>251</v>
      </c>
      <c r="C73" s="21" t="s">
        <v>13</v>
      </c>
      <c r="D73" s="21" t="s">
        <v>34</v>
      </c>
      <c r="E73" s="21" t="s">
        <v>119</v>
      </c>
      <c r="F73" s="21"/>
      <c r="G73" s="16">
        <f t="shared" si="3"/>
        <v>8000</v>
      </c>
      <c r="H73" s="16">
        <f t="shared" si="3"/>
        <v>8000</v>
      </c>
      <c r="I73" s="16">
        <f t="shared" si="3"/>
        <v>8000</v>
      </c>
    </row>
    <row r="74" spans="1:9" s="32" customFormat="1" ht="25.5" customHeight="1">
      <c r="A74" s="3" t="s">
        <v>352</v>
      </c>
      <c r="B74" s="21" t="s">
        <v>251</v>
      </c>
      <c r="C74" s="21" t="s">
        <v>13</v>
      </c>
      <c r="D74" s="21" t="s">
        <v>34</v>
      </c>
      <c r="E74" s="21" t="s">
        <v>118</v>
      </c>
      <c r="F74" s="21"/>
      <c r="G74" s="16">
        <f t="shared" si="3"/>
        <v>8000</v>
      </c>
      <c r="H74" s="16">
        <f t="shared" si="3"/>
        <v>8000</v>
      </c>
      <c r="I74" s="16">
        <f t="shared" si="3"/>
        <v>8000</v>
      </c>
    </row>
    <row r="75" spans="1:9" s="32" customFormat="1" ht="15" customHeight="1">
      <c r="A75" s="3" t="s">
        <v>53</v>
      </c>
      <c r="B75" s="21" t="s">
        <v>251</v>
      </c>
      <c r="C75" s="21" t="s">
        <v>13</v>
      </c>
      <c r="D75" s="21" t="s">
        <v>34</v>
      </c>
      <c r="E75" s="21" t="s">
        <v>118</v>
      </c>
      <c r="F75" s="21" t="s">
        <v>54</v>
      </c>
      <c r="G75" s="16">
        <v>8000</v>
      </c>
      <c r="H75" s="16">
        <v>8000</v>
      </c>
      <c r="I75" s="16">
        <v>8000</v>
      </c>
    </row>
    <row r="76" spans="1:9" s="32" customFormat="1" ht="21">
      <c r="A76" s="2" t="s">
        <v>353</v>
      </c>
      <c r="B76" s="21" t="s">
        <v>251</v>
      </c>
      <c r="C76" s="21" t="s">
        <v>13</v>
      </c>
      <c r="D76" s="21" t="s">
        <v>34</v>
      </c>
      <c r="E76" s="21" t="s">
        <v>120</v>
      </c>
      <c r="F76" s="21"/>
      <c r="G76" s="16">
        <f aca="true" t="shared" si="4" ref="G76:I78">G77</f>
        <v>10000</v>
      </c>
      <c r="H76" s="16">
        <f t="shared" si="4"/>
        <v>30000</v>
      </c>
      <c r="I76" s="16">
        <f t="shared" si="4"/>
        <v>10000</v>
      </c>
    </row>
    <row r="77" spans="1:9" s="32" customFormat="1" ht="12.75">
      <c r="A77" s="2" t="s">
        <v>122</v>
      </c>
      <c r="B77" s="21" t="s">
        <v>251</v>
      </c>
      <c r="C77" s="21" t="s">
        <v>13</v>
      </c>
      <c r="D77" s="21" t="s">
        <v>34</v>
      </c>
      <c r="E77" s="21" t="s">
        <v>121</v>
      </c>
      <c r="F77" s="21"/>
      <c r="G77" s="16">
        <f t="shared" si="4"/>
        <v>10000</v>
      </c>
      <c r="H77" s="16">
        <f t="shared" si="4"/>
        <v>30000</v>
      </c>
      <c r="I77" s="16">
        <f t="shared" si="4"/>
        <v>10000</v>
      </c>
    </row>
    <row r="78" spans="1:9" s="32" customFormat="1" ht="21">
      <c r="A78" s="2" t="s">
        <v>354</v>
      </c>
      <c r="B78" s="21" t="s">
        <v>251</v>
      </c>
      <c r="C78" s="21" t="s">
        <v>13</v>
      </c>
      <c r="D78" s="21" t="s">
        <v>34</v>
      </c>
      <c r="E78" s="21" t="s">
        <v>129</v>
      </c>
      <c r="F78" s="21"/>
      <c r="G78" s="16">
        <f t="shared" si="4"/>
        <v>10000</v>
      </c>
      <c r="H78" s="16">
        <f t="shared" si="4"/>
        <v>30000</v>
      </c>
      <c r="I78" s="16">
        <f t="shared" si="4"/>
        <v>10000</v>
      </c>
    </row>
    <row r="79" spans="1:9" s="32" customFormat="1" ht="21">
      <c r="A79" s="3" t="s">
        <v>53</v>
      </c>
      <c r="B79" s="21" t="s">
        <v>251</v>
      </c>
      <c r="C79" s="21" t="s">
        <v>13</v>
      </c>
      <c r="D79" s="21" t="s">
        <v>34</v>
      </c>
      <c r="E79" s="21" t="s">
        <v>129</v>
      </c>
      <c r="F79" s="21" t="s">
        <v>54</v>
      </c>
      <c r="G79" s="16">
        <v>10000</v>
      </c>
      <c r="H79" s="16">
        <v>30000</v>
      </c>
      <c r="I79" s="16">
        <v>10000</v>
      </c>
    </row>
    <row r="80" spans="1:9" s="32" customFormat="1" ht="21">
      <c r="A80" s="2" t="s">
        <v>355</v>
      </c>
      <c r="B80" s="21" t="s">
        <v>251</v>
      </c>
      <c r="C80" s="21" t="s">
        <v>13</v>
      </c>
      <c r="D80" s="21" t="s">
        <v>34</v>
      </c>
      <c r="E80" s="21" t="s">
        <v>123</v>
      </c>
      <c r="F80" s="21"/>
      <c r="G80" s="16">
        <f>G81</f>
        <v>5000</v>
      </c>
      <c r="H80" s="16">
        <f>H81</f>
        <v>5000</v>
      </c>
      <c r="I80" s="16">
        <f>I81</f>
        <v>0</v>
      </c>
    </row>
    <row r="81" spans="1:9" s="32" customFormat="1" ht="18" customHeight="1">
      <c r="A81" s="2" t="s">
        <v>126</v>
      </c>
      <c r="B81" s="21" t="s">
        <v>251</v>
      </c>
      <c r="C81" s="21" t="s">
        <v>13</v>
      </c>
      <c r="D81" s="21" t="s">
        <v>34</v>
      </c>
      <c r="E81" s="21" t="s">
        <v>124</v>
      </c>
      <c r="F81" s="21"/>
      <c r="G81" s="16">
        <f aca="true" t="shared" si="5" ref="G81:I82">G82</f>
        <v>5000</v>
      </c>
      <c r="H81" s="16">
        <f t="shared" si="5"/>
        <v>5000</v>
      </c>
      <c r="I81" s="16">
        <f t="shared" si="5"/>
        <v>0</v>
      </c>
    </row>
    <row r="82" spans="1:9" s="32" customFormat="1" ht="21">
      <c r="A82" s="2" t="s">
        <v>356</v>
      </c>
      <c r="B82" s="21" t="s">
        <v>251</v>
      </c>
      <c r="C82" s="21" t="s">
        <v>13</v>
      </c>
      <c r="D82" s="21" t="s">
        <v>34</v>
      </c>
      <c r="E82" s="21" t="s">
        <v>125</v>
      </c>
      <c r="F82" s="21"/>
      <c r="G82" s="16">
        <f t="shared" si="5"/>
        <v>5000</v>
      </c>
      <c r="H82" s="16">
        <f t="shared" si="5"/>
        <v>5000</v>
      </c>
      <c r="I82" s="16">
        <f t="shared" si="5"/>
        <v>0</v>
      </c>
    </row>
    <row r="83" spans="1:9" s="32" customFormat="1" ht="21">
      <c r="A83" s="3" t="s">
        <v>53</v>
      </c>
      <c r="B83" s="21" t="s">
        <v>251</v>
      </c>
      <c r="C83" s="21" t="s">
        <v>13</v>
      </c>
      <c r="D83" s="21" t="s">
        <v>34</v>
      </c>
      <c r="E83" s="21" t="s">
        <v>125</v>
      </c>
      <c r="F83" s="21" t="s">
        <v>54</v>
      </c>
      <c r="G83" s="16">
        <v>5000</v>
      </c>
      <c r="H83" s="16">
        <v>5000</v>
      </c>
      <c r="I83" s="16">
        <v>0</v>
      </c>
    </row>
    <row r="84" spans="1:9" s="32" customFormat="1" ht="21">
      <c r="A84" s="1" t="s">
        <v>55</v>
      </c>
      <c r="B84" s="21" t="s">
        <v>251</v>
      </c>
      <c r="C84" s="21" t="s">
        <v>13</v>
      </c>
      <c r="D84" s="21" t="s">
        <v>34</v>
      </c>
      <c r="E84" s="21" t="s">
        <v>107</v>
      </c>
      <c r="F84" s="21"/>
      <c r="G84" s="16">
        <f>G85</f>
        <v>308000</v>
      </c>
      <c r="H84" s="16">
        <f>H85</f>
        <v>289900</v>
      </c>
      <c r="I84" s="16">
        <f>I85</f>
        <v>301100</v>
      </c>
    </row>
    <row r="85" spans="1:9" s="32" customFormat="1" ht="19.5" customHeight="1">
      <c r="A85" s="1" t="s">
        <v>244</v>
      </c>
      <c r="B85" s="21" t="s">
        <v>251</v>
      </c>
      <c r="C85" s="21" t="s">
        <v>13</v>
      </c>
      <c r="D85" s="21" t="s">
        <v>34</v>
      </c>
      <c r="E85" s="21" t="s">
        <v>245</v>
      </c>
      <c r="F85" s="21"/>
      <c r="G85" s="16">
        <f>G86+G87</f>
        <v>308000</v>
      </c>
      <c r="H85" s="16">
        <f>H86+H87</f>
        <v>289900</v>
      </c>
      <c r="I85" s="16">
        <f>I86+I87</f>
        <v>301100</v>
      </c>
    </row>
    <row r="86" spans="1:9" s="32" customFormat="1" ht="12.75">
      <c r="A86" s="3" t="s">
        <v>52</v>
      </c>
      <c r="B86" s="21" t="s">
        <v>251</v>
      </c>
      <c r="C86" s="21" t="s">
        <v>13</v>
      </c>
      <c r="D86" s="21" t="s">
        <v>34</v>
      </c>
      <c r="E86" s="21" t="s">
        <v>245</v>
      </c>
      <c r="F86" s="21" t="s">
        <v>51</v>
      </c>
      <c r="G86" s="24">
        <v>273705.4</v>
      </c>
      <c r="H86" s="24">
        <v>257500</v>
      </c>
      <c r="I86" s="24">
        <v>257500</v>
      </c>
    </row>
    <row r="87" spans="1:9" s="32" customFormat="1" ht="18" customHeight="1">
      <c r="A87" s="3" t="s">
        <v>53</v>
      </c>
      <c r="B87" s="21" t="s">
        <v>251</v>
      </c>
      <c r="C87" s="21" t="s">
        <v>13</v>
      </c>
      <c r="D87" s="21" t="s">
        <v>34</v>
      </c>
      <c r="E87" s="21" t="s">
        <v>245</v>
      </c>
      <c r="F87" s="21" t="s">
        <v>54</v>
      </c>
      <c r="G87" s="16">
        <v>34294.6</v>
      </c>
      <c r="H87" s="16">
        <v>32400</v>
      </c>
      <c r="I87" s="16">
        <v>43600</v>
      </c>
    </row>
    <row r="88" spans="1:9" s="32" customFormat="1" ht="12" customHeight="1">
      <c r="A88" s="3" t="s">
        <v>25</v>
      </c>
      <c r="B88" s="21" t="s">
        <v>251</v>
      </c>
      <c r="C88" s="21" t="s">
        <v>13</v>
      </c>
      <c r="D88" s="21" t="s">
        <v>34</v>
      </c>
      <c r="E88" s="21" t="s">
        <v>113</v>
      </c>
      <c r="F88" s="21"/>
      <c r="G88" s="16">
        <f aca="true" t="shared" si="6" ref="G88:I89">G89</f>
        <v>1803153.83</v>
      </c>
      <c r="H88" s="16">
        <f t="shared" si="6"/>
        <v>234800</v>
      </c>
      <c r="I88" s="16">
        <f t="shared" si="6"/>
        <v>234800</v>
      </c>
    </row>
    <row r="89" spans="1:9" s="32" customFormat="1" ht="12.75">
      <c r="A89" s="4" t="s">
        <v>253</v>
      </c>
      <c r="B89" s="21" t="s">
        <v>251</v>
      </c>
      <c r="C89" s="21" t="s">
        <v>13</v>
      </c>
      <c r="D89" s="21" t="s">
        <v>34</v>
      </c>
      <c r="E89" s="27" t="s">
        <v>254</v>
      </c>
      <c r="F89" s="21"/>
      <c r="G89" s="24">
        <f t="shared" si="6"/>
        <v>1803153.83</v>
      </c>
      <c r="H89" s="24">
        <f t="shared" si="6"/>
        <v>234800</v>
      </c>
      <c r="I89" s="24">
        <f t="shared" si="6"/>
        <v>234800</v>
      </c>
    </row>
    <row r="90" spans="1:9" s="32" customFormat="1" ht="12" customHeight="1">
      <c r="A90" s="2" t="s">
        <v>83</v>
      </c>
      <c r="B90" s="21" t="s">
        <v>251</v>
      </c>
      <c r="C90" s="21" t="s">
        <v>13</v>
      </c>
      <c r="D90" s="21" t="s">
        <v>34</v>
      </c>
      <c r="E90" s="27" t="s">
        <v>127</v>
      </c>
      <c r="F90" s="21"/>
      <c r="G90" s="24">
        <f>G91+G92</f>
        <v>1803153.83</v>
      </c>
      <c r="H90" s="24">
        <f>H91+H92</f>
        <v>234800</v>
      </c>
      <c r="I90" s="24">
        <f>I91+I92</f>
        <v>234800</v>
      </c>
    </row>
    <row r="91" spans="1:9" s="32" customFormat="1" ht="18" customHeight="1">
      <c r="A91" s="3" t="s">
        <v>53</v>
      </c>
      <c r="B91" s="21" t="s">
        <v>251</v>
      </c>
      <c r="C91" s="21" t="s">
        <v>13</v>
      </c>
      <c r="D91" s="21" t="s">
        <v>34</v>
      </c>
      <c r="E91" s="27" t="s">
        <v>127</v>
      </c>
      <c r="F91" s="21" t="s">
        <v>54</v>
      </c>
      <c r="G91" s="24">
        <v>1681653.83</v>
      </c>
      <c r="H91" s="24">
        <v>132000</v>
      </c>
      <c r="I91" s="24">
        <v>132000</v>
      </c>
    </row>
    <row r="92" spans="1:9" s="32" customFormat="1" ht="12.75">
      <c r="A92" s="4" t="s">
        <v>57</v>
      </c>
      <c r="B92" s="21" t="s">
        <v>251</v>
      </c>
      <c r="C92" s="21" t="s">
        <v>13</v>
      </c>
      <c r="D92" s="21" t="s">
        <v>34</v>
      </c>
      <c r="E92" s="27" t="s">
        <v>127</v>
      </c>
      <c r="F92" s="21" t="s">
        <v>56</v>
      </c>
      <c r="G92" s="24">
        <v>121500</v>
      </c>
      <c r="H92" s="24">
        <v>102800</v>
      </c>
      <c r="I92" s="24">
        <v>102800</v>
      </c>
    </row>
    <row r="93" spans="1:9" s="32" customFormat="1" ht="12.75">
      <c r="A93" s="1" t="s">
        <v>80</v>
      </c>
      <c r="B93" s="21" t="s">
        <v>251</v>
      </c>
      <c r="C93" s="21" t="s">
        <v>13</v>
      </c>
      <c r="D93" s="21" t="s">
        <v>34</v>
      </c>
      <c r="E93" s="21" t="s">
        <v>97</v>
      </c>
      <c r="F93" s="21"/>
      <c r="G93" s="24">
        <f>G94</f>
        <v>6500000</v>
      </c>
      <c r="H93" s="24">
        <v>0</v>
      </c>
      <c r="I93" s="24">
        <v>0</v>
      </c>
    </row>
    <row r="94" spans="1:9" s="32" customFormat="1" ht="12.75">
      <c r="A94" s="2" t="s">
        <v>559</v>
      </c>
      <c r="B94" s="21" t="s">
        <v>251</v>
      </c>
      <c r="C94" s="21" t="s">
        <v>13</v>
      </c>
      <c r="D94" s="21" t="s">
        <v>34</v>
      </c>
      <c r="E94" s="27" t="s">
        <v>560</v>
      </c>
      <c r="F94" s="21"/>
      <c r="G94" s="24">
        <f>G95</f>
        <v>6500000</v>
      </c>
      <c r="H94" s="24">
        <v>0</v>
      </c>
      <c r="I94" s="24">
        <v>0</v>
      </c>
    </row>
    <row r="95" spans="1:9" s="32" customFormat="1" ht="21">
      <c r="A95" s="3" t="s">
        <v>53</v>
      </c>
      <c r="B95" s="21" t="s">
        <v>251</v>
      </c>
      <c r="C95" s="21" t="s">
        <v>13</v>
      </c>
      <c r="D95" s="21" t="s">
        <v>34</v>
      </c>
      <c r="E95" s="27" t="s">
        <v>560</v>
      </c>
      <c r="F95" s="21" t="s">
        <v>54</v>
      </c>
      <c r="G95" s="24">
        <v>6500000</v>
      </c>
      <c r="H95" s="24">
        <v>0</v>
      </c>
      <c r="I95" s="24">
        <v>0</v>
      </c>
    </row>
    <row r="96" spans="1:9" s="32" customFormat="1" ht="12.75">
      <c r="A96" s="1" t="s">
        <v>37</v>
      </c>
      <c r="B96" s="21" t="s">
        <v>251</v>
      </c>
      <c r="C96" s="21" t="s">
        <v>11</v>
      </c>
      <c r="D96" s="21"/>
      <c r="E96" s="21"/>
      <c r="F96" s="21"/>
      <c r="G96" s="16">
        <f>G97</f>
        <v>450000</v>
      </c>
      <c r="H96" s="16">
        <f>H97</f>
        <v>441900</v>
      </c>
      <c r="I96" s="16">
        <f>I97</f>
        <v>456900</v>
      </c>
    </row>
    <row r="97" spans="1:9" s="32" customFormat="1" ht="12.75">
      <c r="A97" s="1" t="s">
        <v>38</v>
      </c>
      <c r="B97" s="21" t="s">
        <v>251</v>
      </c>
      <c r="C97" s="21" t="s">
        <v>11</v>
      </c>
      <c r="D97" s="21" t="s">
        <v>29</v>
      </c>
      <c r="E97" s="21"/>
      <c r="F97" s="21"/>
      <c r="G97" s="16">
        <f>G98+G103</f>
        <v>450000</v>
      </c>
      <c r="H97" s="16">
        <f>H98+H103</f>
        <v>441900</v>
      </c>
      <c r="I97" s="16">
        <f>I98+I103</f>
        <v>456900</v>
      </c>
    </row>
    <row r="98" spans="1:9" s="32" customFormat="1" ht="21">
      <c r="A98" s="4" t="s">
        <v>465</v>
      </c>
      <c r="B98" s="21" t="s">
        <v>314</v>
      </c>
      <c r="C98" s="21" t="s">
        <v>11</v>
      </c>
      <c r="D98" s="21" t="s">
        <v>29</v>
      </c>
      <c r="E98" s="27" t="s">
        <v>289</v>
      </c>
      <c r="F98" s="21"/>
      <c r="G98" s="16">
        <f>G99</f>
        <v>200010</v>
      </c>
      <c r="H98" s="16">
        <f aca="true" t="shared" si="7" ref="G98:I101">H99</f>
        <v>196400</v>
      </c>
      <c r="I98" s="16">
        <f t="shared" si="7"/>
        <v>203070</v>
      </c>
    </row>
    <row r="99" spans="1:9" s="32" customFormat="1" ht="33" customHeight="1">
      <c r="A99" s="4" t="s">
        <v>466</v>
      </c>
      <c r="B99" s="21" t="s">
        <v>314</v>
      </c>
      <c r="C99" s="21" t="s">
        <v>11</v>
      </c>
      <c r="D99" s="21" t="s">
        <v>29</v>
      </c>
      <c r="E99" s="28" t="s">
        <v>467</v>
      </c>
      <c r="F99" s="21"/>
      <c r="G99" s="16">
        <f>G100</f>
        <v>200010</v>
      </c>
      <c r="H99" s="16">
        <f t="shared" si="7"/>
        <v>196400</v>
      </c>
      <c r="I99" s="16">
        <f t="shared" si="7"/>
        <v>203070</v>
      </c>
    </row>
    <row r="100" spans="1:9" s="32" customFormat="1" ht="12.75">
      <c r="A100" s="4" t="s">
        <v>468</v>
      </c>
      <c r="B100" s="21" t="s">
        <v>314</v>
      </c>
      <c r="C100" s="21" t="s">
        <v>11</v>
      </c>
      <c r="D100" s="21" t="s">
        <v>29</v>
      </c>
      <c r="E100" s="28" t="s">
        <v>469</v>
      </c>
      <c r="F100" s="21"/>
      <c r="G100" s="16">
        <f>G101</f>
        <v>200010</v>
      </c>
      <c r="H100" s="16">
        <f t="shared" si="7"/>
        <v>196400</v>
      </c>
      <c r="I100" s="16">
        <f t="shared" si="7"/>
        <v>203070</v>
      </c>
    </row>
    <row r="101" spans="1:9" s="32" customFormat="1" ht="21">
      <c r="A101" s="1" t="s">
        <v>489</v>
      </c>
      <c r="B101" s="21" t="s">
        <v>314</v>
      </c>
      <c r="C101" s="21" t="s">
        <v>11</v>
      </c>
      <c r="D101" s="21" t="s">
        <v>29</v>
      </c>
      <c r="E101" s="21" t="s">
        <v>477</v>
      </c>
      <c r="F101" s="21"/>
      <c r="G101" s="16">
        <f t="shared" si="7"/>
        <v>200010</v>
      </c>
      <c r="H101" s="16">
        <f t="shared" si="7"/>
        <v>196400</v>
      </c>
      <c r="I101" s="16">
        <f t="shared" si="7"/>
        <v>203070</v>
      </c>
    </row>
    <row r="102" spans="1:9" s="32" customFormat="1" ht="12.75">
      <c r="A102" s="1" t="s">
        <v>7</v>
      </c>
      <c r="B102" s="21" t="s">
        <v>314</v>
      </c>
      <c r="C102" s="21" t="s">
        <v>11</v>
      </c>
      <c r="D102" s="21" t="s">
        <v>29</v>
      </c>
      <c r="E102" s="21" t="s">
        <v>477</v>
      </c>
      <c r="F102" s="21" t="s">
        <v>8</v>
      </c>
      <c r="G102" s="12">
        <v>200010</v>
      </c>
      <c r="H102" s="16">
        <v>196400</v>
      </c>
      <c r="I102" s="16">
        <v>203070</v>
      </c>
    </row>
    <row r="103" spans="1:9" s="32" customFormat="1" ht="12.75">
      <c r="A103" s="1" t="s">
        <v>80</v>
      </c>
      <c r="B103" s="21" t="s">
        <v>251</v>
      </c>
      <c r="C103" s="21" t="s">
        <v>11</v>
      </c>
      <c r="D103" s="21" t="s">
        <v>29</v>
      </c>
      <c r="E103" s="21" t="s">
        <v>97</v>
      </c>
      <c r="F103" s="21"/>
      <c r="G103" s="16">
        <f>G104</f>
        <v>249990</v>
      </c>
      <c r="H103" s="16">
        <f>H104</f>
        <v>245500</v>
      </c>
      <c r="I103" s="16">
        <f>I104</f>
        <v>253830</v>
      </c>
    </row>
    <row r="104" spans="1:9" s="32" customFormat="1" ht="19.5" customHeight="1">
      <c r="A104" s="1" t="s">
        <v>489</v>
      </c>
      <c r="B104" s="21" t="s">
        <v>251</v>
      </c>
      <c r="C104" s="21" t="s">
        <v>11</v>
      </c>
      <c r="D104" s="21" t="s">
        <v>29</v>
      </c>
      <c r="E104" s="21" t="s">
        <v>98</v>
      </c>
      <c r="F104" s="21"/>
      <c r="G104" s="16">
        <f>G105+G106</f>
        <v>249990</v>
      </c>
      <c r="H104" s="16">
        <f>H105+H106</f>
        <v>245500</v>
      </c>
      <c r="I104" s="16">
        <f>I105+I106</f>
        <v>253830</v>
      </c>
    </row>
    <row r="105" spans="1:9" s="32" customFormat="1" ht="19.5" customHeight="1">
      <c r="A105" s="3" t="s">
        <v>52</v>
      </c>
      <c r="B105" s="21" t="s">
        <v>251</v>
      </c>
      <c r="C105" s="21" t="s">
        <v>11</v>
      </c>
      <c r="D105" s="21" t="s">
        <v>29</v>
      </c>
      <c r="E105" s="27" t="s">
        <v>98</v>
      </c>
      <c r="F105" s="21" t="s">
        <v>51</v>
      </c>
      <c r="G105" s="13">
        <v>127960</v>
      </c>
      <c r="H105" s="24">
        <v>235300</v>
      </c>
      <c r="I105" s="24">
        <v>244800</v>
      </c>
    </row>
    <row r="106" spans="1:9" s="32" customFormat="1" ht="18.75" customHeight="1">
      <c r="A106" s="3" t="s">
        <v>53</v>
      </c>
      <c r="B106" s="21" t="s">
        <v>251</v>
      </c>
      <c r="C106" s="21" t="s">
        <v>11</v>
      </c>
      <c r="D106" s="21" t="s">
        <v>29</v>
      </c>
      <c r="E106" s="27" t="s">
        <v>98</v>
      </c>
      <c r="F106" s="21" t="s">
        <v>54</v>
      </c>
      <c r="G106" s="24">
        <v>122030</v>
      </c>
      <c r="H106" s="24">
        <v>10200</v>
      </c>
      <c r="I106" s="24">
        <v>9030</v>
      </c>
    </row>
    <row r="107" spans="1:9" s="32" customFormat="1" ht="12.75">
      <c r="A107" s="1" t="s">
        <v>47</v>
      </c>
      <c r="B107" s="21" t="s">
        <v>251</v>
      </c>
      <c r="C107" s="21" t="s">
        <v>29</v>
      </c>
      <c r="D107" s="21"/>
      <c r="E107" s="21"/>
      <c r="F107" s="21"/>
      <c r="G107" s="16">
        <f aca="true" t="shared" si="8" ref="G107:I108">G108</f>
        <v>3733000</v>
      </c>
      <c r="H107" s="16">
        <f t="shared" si="8"/>
        <v>2963700</v>
      </c>
      <c r="I107" s="16">
        <f t="shared" si="8"/>
        <v>2888900</v>
      </c>
    </row>
    <row r="108" spans="1:9" s="32" customFormat="1" ht="22.5" customHeight="1">
      <c r="A108" s="3" t="s">
        <v>574</v>
      </c>
      <c r="B108" s="21" t="s">
        <v>251</v>
      </c>
      <c r="C108" s="21" t="s">
        <v>29</v>
      </c>
      <c r="D108" s="21" t="s">
        <v>21</v>
      </c>
      <c r="E108" s="21"/>
      <c r="F108" s="21"/>
      <c r="G108" s="16">
        <f t="shared" si="8"/>
        <v>3733000</v>
      </c>
      <c r="H108" s="16">
        <f t="shared" si="8"/>
        <v>2963700</v>
      </c>
      <c r="I108" s="16">
        <f t="shared" si="8"/>
        <v>2888900</v>
      </c>
    </row>
    <row r="109" spans="1:9" s="32" customFormat="1" ht="10.5" customHeight="1">
      <c r="A109" s="1" t="s">
        <v>80</v>
      </c>
      <c r="B109" s="21" t="s">
        <v>251</v>
      </c>
      <c r="C109" s="21" t="s">
        <v>29</v>
      </c>
      <c r="D109" s="21" t="s">
        <v>21</v>
      </c>
      <c r="E109" s="21" t="s">
        <v>97</v>
      </c>
      <c r="F109" s="21"/>
      <c r="G109" s="16">
        <f>G110+G113</f>
        <v>3733000</v>
      </c>
      <c r="H109" s="16">
        <f>H110+H113</f>
        <v>2963700</v>
      </c>
      <c r="I109" s="16">
        <f>I110+I113</f>
        <v>2888900</v>
      </c>
    </row>
    <row r="110" spans="1:9" s="32" customFormat="1" ht="12.75" customHeight="1">
      <c r="A110" s="3" t="s">
        <v>77</v>
      </c>
      <c r="B110" s="21" t="s">
        <v>251</v>
      </c>
      <c r="C110" s="21" t="s">
        <v>29</v>
      </c>
      <c r="D110" s="21" t="s">
        <v>21</v>
      </c>
      <c r="E110" s="21" t="s">
        <v>128</v>
      </c>
      <c r="F110" s="21"/>
      <c r="G110" s="16">
        <f>G111+G112</f>
        <v>3633700</v>
      </c>
      <c r="H110" s="16">
        <f>H111+H112</f>
        <v>2963700</v>
      </c>
      <c r="I110" s="16">
        <f>I111+I112</f>
        <v>2888900</v>
      </c>
    </row>
    <row r="111" spans="1:9" s="32" customFormat="1" ht="12.75">
      <c r="A111" s="3" t="s">
        <v>52</v>
      </c>
      <c r="B111" s="21" t="s">
        <v>251</v>
      </c>
      <c r="C111" s="21" t="s">
        <v>29</v>
      </c>
      <c r="D111" s="21" t="s">
        <v>21</v>
      </c>
      <c r="E111" s="21" t="s">
        <v>128</v>
      </c>
      <c r="F111" s="21" t="s">
        <v>51</v>
      </c>
      <c r="G111" s="16">
        <v>2604800</v>
      </c>
      <c r="H111" s="16">
        <v>2191800</v>
      </c>
      <c r="I111" s="16">
        <v>2117000</v>
      </c>
    </row>
    <row r="112" spans="1:9" s="32" customFormat="1" ht="21">
      <c r="A112" s="3" t="s">
        <v>53</v>
      </c>
      <c r="B112" s="21" t="s">
        <v>251</v>
      </c>
      <c r="C112" s="21" t="s">
        <v>29</v>
      </c>
      <c r="D112" s="21" t="s">
        <v>21</v>
      </c>
      <c r="E112" s="21" t="s">
        <v>128</v>
      </c>
      <c r="F112" s="21" t="s">
        <v>54</v>
      </c>
      <c r="G112" s="12">
        <v>1028900</v>
      </c>
      <c r="H112" s="16">
        <v>771900</v>
      </c>
      <c r="I112" s="16">
        <v>771900</v>
      </c>
    </row>
    <row r="113" spans="1:9" s="32" customFormat="1" ht="31.5">
      <c r="A113" s="3" t="s">
        <v>490</v>
      </c>
      <c r="B113" s="21" t="s">
        <v>251</v>
      </c>
      <c r="C113" s="21" t="s">
        <v>29</v>
      </c>
      <c r="D113" s="21" t="s">
        <v>21</v>
      </c>
      <c r="E113" s="21" t="s">
        <v>491</v>
      </c>
      <c r="F113" s="21"/>
      <c r="G113" s="16">
        <f>G114</f>
        <v>99300</v>
      </c>
      <c r="H113" s="16">
        <f>H114</f>
        <v>0</v>
      </c>
      <c r="I113" s="16">
        <f>I114</f>
        <v>0</v>
      </c>
    </row>
    <row r="114" spans="1:9" s="32" customFormat="1" ht="12.75">
      <c r="A114" s="3" t="s">
        <v>52</v>
      </c>
      <c r="B114" s="21" t="s">
        <v>251</v>
      </c>
      <c r="C114" s="21" t="s">
        <v>29</v>
      </c>
      <c r="D114" s="21" t="s">
        <v>21</v>
      </c>
      <c r="E114" s="21" t="s">
        <v>491</v>
      </c>
      <c r="F114" s="21" t="s">
        <v>51</v>
      </c>
      <c r="G114" s="12">
        <v>99300</v>
      </c>
      <c r="H114" s="16">
        <v>0</v>
      </c>
      <c r="I114" s="16">
        <v>0</v>
      </c>
    </row>
    <row r="115" spans="1:9" s="32" customFormat="1" ht="12.75">
      <c r="A115" s="1" t="s">
        <v>31</v>
      </c>
      <c r="B115" s="28">
        <v>300</v>
      </c>
      <c r="C115" s="21" t="s">
        <v>22</v>
      </c>
      <c r="D115" s="21"/>
      <c r="E115" s="28"/>
      <c r="F115" s="28"/>
      <c r="G115" s="24">
        <f>G116+G128+G133+G147+G155</f>
        <v>16416805.459999999</v>
      </c>
      <c r="H115" s="24">
        <f>H116+H128+H133+H147+H155</f>
        <v>9350200</v>
      </c>
      <c r="I115" s="24">
        <f>I116+I128+I133+I147+I155</f>
        <v>9414680</v>
      </c>
    </row>
    <row r="116" spans="1:9" s="32" customFormat="1" ht="12" customHeight="1">
      <c r="A116" s="3" t="s">
        <v>233</v>
      </c>
      <c r="B116" s="21" t="s">
        <v>251</v>
      </c>
      <c r="C116" s="21" t="s">
        <v>22</v>
      </c>
      <c r="D116" s="21" t="s">
        <v>30</v>
      </c>
      <c r="E116" s="21"/>
      <c r="F116" s="21"/>
      <c r="G116" s="16">
        <f>G117+G121+G125</f>
        <v>19600</v>
      </c>
      <c r="H116" s="16">
        <f>H117+H121+H125</f>
        <v>24600</v>
      </c>
      <c r="I116" s="16">
        <f>I117+I121+I125</f>
        <v>24600</v>
      </c>
    </row>
    <row r="117" spans="1:9" s="32" customFormat="1" ht="21">
      <c r="A117" s="3" t="s">
        <v>357</v>
      </c>
      <c r="B117" s="21" t="s">
        <v>251</v>
      </c>
      <c r="C117" s="21" t="s">
        <v>22</v>
      </c>
      <c r="D117" s="21" t="s">
        <v>30</v>
      </c>
      <c r="E117" s="21" t="s">
        <v>205</v>
      </c>
      <c r="F117" s="21"/>
      <c r="G117" s="16">
        <f>G118</f>
        <v>5000</v>
      </c>
      <c r="H117" s="16">
        <f aca="true" t="shared" si="9" ref="H117:I119">H118</f>
        <v>5000</v>
      </c>
      <c r="I117" s="16">
        <f t="shared" si="9"/>
        <v>5000</v>
      </c>
    </row>
    <row r="118" spans="1:9" s="32" customFormat="1" ht="21">
      <c r="A118" s="3" t="s">
        <v>206</v>
      </c>
      <c r="B118" s="21" t="s">
        <v>251</v>
      </c>
      <c r="C118" s="21" t="s">
        <v>22</v>
      </c>
      <c r="D118" s="21" t="s">
        <v>30</v>
      </c>
      <c r="E118" s="21" t="s">
        <v>207</v>
      </c>
      <c r="F118" s="21"/>
      <c r="G118" s="16">
        <f>G119</f>
        <v>5000</v>
      </c>
      <c r="H118" s="16">
        <f t="shared" si="9"/>
        <v>5000</v>
      </c>
      <c r="I118" s="16">
        <f t="shared" si="9"/>
        <v>5000</v>
      </c>
    </row>
    <row r="119" spans="1:9" s="32" customFormat="1" ht="21">
      <c r="A119" s="3" t="s">
        <v>358</v>
      </c>
      <c r="B119" s="21" t="s">
        <v>251</v>
      </c>
      <c r="C119" s="21" t="s">
        <v>22</v>
      </c>
      <c r="D119" s="21" t="s">
        <v>30</v>
      </c>
      <c r="E119" s="21" t="s">
        <v>208</v>
      </c>
      <c r="F119" s="21"/>
      <c r="G119" s="16">
        <f>G120</f>
        <v>5000</v>
      </c>
      <c r="H119" s="16">
        <f t="shared" si="9"/>
        <v>5000</v>
      </c>
      <c r="I119" s="16">
        <f t="shared" si="9"/>
        <v>5000</v>
      </c>
    </row>
    <row r="120" spans="1:9" s="32" customFormat="1" ht="21">
      <c r="A120" s="3" t="s">
        <v>53</v>
      </c>
      <c r="B120" s="21" t="s">
        <v>251</v>
      </c>
      <c r="C120" s="21" t="s">
        <v>22</v>
      </c>
      <c r="D120" s="21" t="s">
        <v>30</v>
      </c>
      <c r="E120" s="21" t="s">
        <v>208</v>
      </c>
      <c r="F120" s="21" t="s">
        <v>54</v>
      </c>
      <c r="G120" s="16">
        <v>5000</v>
      </c>
      <c r="H120" s="16">
        <v>5000</v>
      </c>
      <c r="I120" s="16">
        <v>5000</v>
      </c>
    </row>
    <row r="121" spans="1:9" s="32" customFormat="1" ht="18" customHeight="1">
      <c r="A121" s="3" t="s">
        <v>359</v>
      </c>
      <c r="B121" s="21" t="s">
        <v>251</v>
      </c>
      <c r="C121" s="21" t="s">
        <v>22</v>
      </c>
      <c r="D121" s="21" t="s">
        <v>30</v>
      </c>
      <c r="E121" s="21" t="s">
        <v>360</v>
      </c>
      <c r="F121" s="21"/>
      <c r="G121" s="16">
        <f>G122</f>
        <v>0</v>
      </c>
      <c r="H121" s="16">
        <f>H122</f>
        <v>5000</v>
      </c>
      <c r="I121" s="16">
        <f>I122</f>
        <v>5000</v>
      </c>
    </row>
    <row r="122" spans="1:9" s="32" customFormat="1" ht="21">
      <c r="A122" s="3" t="s">
        <v>361</v>
      </c>
      <c r="B122" s="21" t="s">
        <v>251</v>
      </c>
      <c r="C122" s="21" t="s">
        <v>22</v>
      </c>
      <c r="D122" s="21" t="s">
        <v>30</v>
      </c>
      <c r="E122" s="21" t="s">
        <v>362</v>
      </c>
      <c r="F122" s="21"/>
      <c r="G122" s="16">
        <f aca="true" t="shared" si="10" ref="G122:I123">G123</f>
        <v>0</v>
      </c>
      <c r="H122" s="16">
        <f t="shared" si="10"/>
        <v>5000</v>
      </c>
      <c r="I122" s="16">
        <f t="shared" si="10"/>
        <v>5000</v>
      </c>
    </row>
    <row r="123" spans="1:9" s="32" customFormat="1" ht="21">
      <c r="A123" s="2" t="s">
        <v>363</v>
      </c>
      <c r="B123" s="21" t="s">
        <v>251</v>
      </c>
      <c r="C123" s="21" t="s">
        <v>22</v>
      </c>
      <c r="D123" s="21" t="s">
        <v>30</v>
      </c>
      <c r="E123" s="21" t="s">
        <v>364</v>
      </c>
      <c r="F123" s="21"/>
      <c r="G123" s="16">
        <f t="shared" si="10"/>
        <v>0</v>
      </c>
      <c r="H123" s="16">
        <f t="shared" si="10"/>
        <v>5000</v>
      </c>
      <c r="I123" s="16">
        <f t="shared" si="10"/>
        <v>5000</v>
      </c>
    </row>
    <row r="124" spans="1:9" s="32" customFormat="1" ht="21">
      <c r="A124" s="3" t="s">
        <v>53</v>
      </c>
      <c r="B124" s="21" t="s">
        <v>251</v>
      </c>
      <c r="C124" s="21" t="s">
        <v>22</v>
      </c>
      <c r="D124" s="21" t="s">
        <v>30</v>
      </c>
      <c r="E124" s="21" t="s">
        <v>364</v>
      </c>
      <c r="F124" s="21" t="s">
        <v>54</v>
      </c>
      <c r="G124" s="16">
        <v>0</v>
      </c>
      <c r="H124" s="16">
        <v>5000</v>
      </c>
      <c r="I124" s="16">
        <v>5000</v>
      </c>
    </row>
    <row r="125" spans="1:9" s="32" customFormat="1" ht="12.75" customHeight="1">
      <c r="A125" s="1" t="s">
        <v>80</v>
      </c>
      <c r="B125" s="21" t="s">
        <v>251</v>
      </c>
      <c r="C125" s="21" t="s">
        <v>22</v>
      </c>
      <c r="D125" s="21" t="s">
        <v>30</v>
      </c>
      <c r="E125" s="21" t="s">
        <v>97</v>
      </c>
      <c r="F125" s="21"/>
      <c r="G125" s="16">
        <f>G127</f>
        <v>14600</v>
      </c>
      <c r="H125" s="16">
        <f>H127</f>
        <v>14600</v>
      </c>
      <c r="I125" s="16">
        <f>I127</f>
        <v>14600</v>
      </c>
    </row>
    <row r="126" spans="1:9" s="32" customFormat="1" ht="21">
      <c r="A126" s="1" t="s">
        <v>349</v>
      </c>
      <c r="B126" s="21" t="s">
        <v>251</v>
      </c>
      <c r="C126" s="21" t="s">
        <v>22</v>
      </c>
      <c r="D126" s="21" t="s">
        <v>30</v>
      </c>
      <c r="E126" s="21" t="s">
        <v>99</v>
      </c>
      <c r="F126" s="21"/>
      <c r="G126" s="16">
        <f>G127</f>
        <v>14600</v>
      </c>
      <c r="H126" s="16">
        <f>H127</f>
        <v>14600</v>
      </c>
      <c r="I126" s="16">
        <f>I127</f>
        <v>14600</v>
      </c>
    </row>
    <row r="127" spans="1:9" s="32" customFormat="1" ht="21">
      <c r="A127" s="3" t="s">
        <v>53</v>
      </c>
      <c r="B127" s="21" t="s">
        <v>251</v>
      </c>
      <c r="C127" s="21" t="s">
        <v>22</v>
      </c>
      <c r="D127" s="21" t="s">
        <v>30</v>
      </c>
      <c r="E127" s="21" t="s">
        <v>99</v>
      </c>
      <c r="F127" s="21" t="s">
        <v>54</v>
      </c>
      <c r="G127" s="16">
        <v>14600</v>
      </c>
      <c r="H127" s="16">
        <v>14600</v>
      </c>
      <c r="I127" s="16">
        <v>14600</v>
      </c>
    </row>
    <row r="128" spans="1:9" s="32" customFormat="1" ht="16.5" customHeight="1">
      <c r="A128" s="1" t="s">
        <v>325</v>
      </c>
      <c r="B128" s="28">
        <v>300</v>
      </c>
      <c r="C128" s="21" t="s">
        <v>22</v>
      </c>
      <c r="D128" s="21" t="s">
        <v>12</v>
      </c>
      <c r="E128" s="23"/>
      <c r="F128" s="21"/>
      <c r="G128" s="16">
        <f aca="true" t="shared" si="11" ref="G128:I131">G129</f>
        <v>4448400</v>
      </c>
      <c r="H128" s="16">
        <f t="shared" si="11"/>
        <v>4448400</v>
      </c>
      <c r="I128" s="16">
        <f t="shared" si="11"/>
        <v>4448400</v>
      </c>
    </row>
    <row r="129" spans="1:9" s="32" customFormat="1" ht="12.75">
      <c r="A129" s="3" t="s">
        <v>25</v>
      </c>
      <c r="B129" s="21" t="s">
        <v>251</v>
      </c>
      <c r="C129" s="21" t="s">
        <v>22</v>
      </c>
      <c r="D129" s="21" t="s">
        <v>12</v>
      </c>
      <c r="E129" s="21" t="s">
        <v>113</v>
      </c>
      <c r="F129" s="21"/>
      <c r="G129" s="16">
        <f>G130</f>
        <v>4448400</v>
      </c>
      <c r="H129" s="16">
        <f t="shared" si="11"/>
        <v>4448400</v>
      </c>
      <c r="I129" s="16">
        <f t="shared" si="11"/>
        <v>4448400</v>
      </c>
    </row>
    <row r="130" spans="1:9" s="32" customFormat="1" ht="15" customHeight="1">
      <c r="A130" s="4" t="s">
        <v>253</v>
      </c>
      <c r="B130" s="21" t="s">
        <v>251</v>
      </c>
      <c r="C130" s="21" t="s">
        <v>22</v>
      </c>
      <c r="D130" s="21" t="s">
        <v>12</v>
      </c>
      <c r="E130" s="27" t="s">
        <v>254</v>
      </c>
      <c r="F130" s="21"/>
      <c r="G130" s="16">
        <f>G131</f>
        <v>4448400</v>
      </c>
      <c r="H130" s="16">
        <f t="shared" si="11"/>
        <v>4448400</v>
      </c>
      <c r="I130" s="16">
        <f t="shared" si="11"/>
        <v>4448400</v>
      </c>
    </row>
    <row r="131" spans="1:9" s="32" customFormat="1" ht="12" customHeight="1">
      <c r="A131" s="2" t="s">
        <v>83</v>
      </c>
      <c r="B131" s="21" t="s">
        <v>251</v>
      </c>
      <c r="C131" s="21" t="s">
        <v>22</v>
      </c>
      <c r="D131" s="21" t="s">
        <v>12</v>
      </c>
      <c r="E131" s="27" t="s">
        <v>127</v>
      </c>
      <c r="F131" s="21"/>
      <c r="G131" s="16">
        <f>G132</f>
        <v>4448400</v>
      </c>
      <c r="H131" s="16">
        <f t="shared" si="11"/>
        <v>4448400</v>
      </c>
      <c r="I131" s="16">
        <f t="shared" si="11"/>
        <v>4448400</v>
      </c>
    </row>
    <row r="132" spans="1:9" s="32" customFormat="1" ht="18.75" customHeight="1">
      <c r="A132" s="3" t="s">
        <v>53</v>
      </c>
      <c r="B132" s="21" t="s">
        <v>251</v>
      </c>
      <c r="C132" s="21" t="s">
        <v>22</v>
      </c>
      <c r="D132" s="21" t="s">
        <v>12</v>
      </c>
      <c r="E132" s="21" t="s">
        <v>127</v>
      </c>
      <c r="F132" s="21" t="s">
        <v>54</v>
      </c>
      <c r="G132" s="16">
        <v>4448400</v>
      </c>
      <c r="H132" s="16">
        <v>4448400</v>
      </c>
      <c r="I132" s="16">
        <v>4448400</v>
      </c>
    </row>
    <row r="133" spans="1:9" s="32" customFormat="1" ht="12.75">
      <c r="A133" s="1" t="s">
        <v>86</v>
      </c>
      <c r="B133" s="28">
        <v>300</v>
      </c>
      <c r="C133" s="21" t="s">
        <v>22</v>
      </c>
      <c r="D133" s="21" t="s">
        <v>19</v>
      </c>
      <c r="E133" s="23"/>
      <c r="F133" s="21"/>
      <c r="G133" s="16">
        <f>G134</f>
        <v>5861349.1899999995</v>
      </c>
      <c r="H133" s="16">
        <f>H134</f>
        <v>4712200</v>
      </c>
      <c r="I133" s="16">
        <f>I134</f>
        <v>4791680</v>
      </c>
    </row>
    <row r="134" spans="1:9" s="32" customFormat="1" ht="31.5">
      <c r="A134" s="1" t="s">
        <v>365</v>
      </c>
      <c r="B134" s="28">
        <v>300</v>
      </c>
      <c r="C134" s="21" t="s">
        <v>22</v>
      </c>
      <c r="D134" s="21" t="s">
        <v>19</v>
      </c>
      <c r="E134" s="23" t="s">
        <v>130</v>
      </c>
      <c r="F134" s="21"/>
      <c r="G134" s="16">
        <f>G135+G138</f>
        <v>5861349.1899999995</v>
      </c>
      <c r="H134" s="16">
        <f>H135+H138</f>
        <v>4712200</v>
      </c>
      <c r="I134" s="16">
        <f>I135+I138</f>
        <v>4791680</v>
      </c>
    </row>
    <row r="135" spans="1:9" s="32" customFormat="1" ht="18" customHeight="1">
      <c r="A135" s="3" t="s">
        <v>131</v>
      </c>
      <c r="B135" s="28">
        <v>300</v>
      </c>
      <c r="C135" s="21" t="s">
        <v>22</v>
      </c>
      <c r="D135" s="21" t="s">
        <v>19</v>
      </c>
      <c r="E135" s="23" t="s">
        <v>366</v>
      </c>
      <c r="F135" s="21"/>
      <c r="G135" s="16">
        <f aca="true" t="shared" si="12" ref="G135:I136">G136</f>
        <v>500000</v>
      </c>
      <c r="H135" s="16">
        <f t="shared" si="12"/>
        <v>500000</v>
      </c>
      <c r="I135" s="16">
        <f t="shared" si="12"/>
        <v>500000</v>
      </c>
    </row>
    <row r="136" spans="1:9" s="32" customFormat="1" ht="18.75" customHeight="1">
      <c r="A136" s="2" t="s">
        <v>367</v>
      </c>
      <c r="B136" s="28">
        <v>300</v>
      </c>
      <c r="C136" s="21" t="s">
        <v>22</v>
      </c>
      <c r="D136" s="21" t="s">
        <v>19</v>
      </c>
      <c r="E136" s="23" t="s">
        <v>368</v>
      </c>
      <c r="F136" s="21"/>
      <c r="G136" s="16">
        <f t="shared" si="12"/>
        <v>500000</v>
      </c>
      <c r="H136" s="16">
        <f t="shared" si="12"/>
        <v>500000</v>
      </c>
      <c r="I136" s="16">
        <f t="shared" si="12"/>
        <v>500000</v>
      </c>
    </row>
    <row r="137" spans="1:9" s="32" customFormat="1" ht="21">
      <c r="A137" s="3" t="s">
        <v>53</v>
      </c>
      <c r="B137" s="28">
        <v>300</v>
      </c>
      <c r="C137" s="21" t="s">
        <v>22</v>
      </c>
      <c r="D137" s="21" t="s">
        <v>19</v>
      </c>
      <c r="E137" s="23" t="s">
        <v>368</v>
      </c>
      <c r="F137" s="21" t="s">
        <v>54</v>
      </c>
      <c r="G137" s="16">
        <v>500000</v>
      </c>
      <c r="H137" s="16">
        <v>500000</v>
      </c>
      <c r="I137" s="16">
        <v>500000</v>
      </c>
    </row>
    <row r="138" spans="1:9" s="32" customFormat="1" ht="21">
      <c r="A138" s="3" t="s">
        <v>132</v>
      </c>
      <c r="B138" s="28">
        <v>300</v>
      </c>
      <c r="C138" s="21" t="s">
        <v>22</v>
      </c>
      <c r="D138" s="21" t="s">
        <v>19</v>
      </c>
      <c r="E138" s="23" t="s">
        <v>369</v>
      </c>
      <c r="F138" s="21"/>
      <c r="G138" s="16">
        <f>G139+G141+G143+G145</f>
        <v>5361349.1899999995</v>
      </c>
      <c r="H138" s="16">
        <f>H139+H141+H143+H145</f>
        <v>4212200</v>
      </c>
      <c r="I138" s="16">
        <f>I139+I141+I143+I145</f>
        <v>4291680</v>
      </c>
    </row>
    <row r="139" spans="1:9" s="32" customFormat="1" ht="18" customHeight="1">
      <c r="A139" s="3" t="s">
        <v>74</v>
      </c>
      <c r="B139" s="28">
        <v>300</v>
      </c>
      <c r="C139" s="21" t="s">
        <v>22</v>
      </c>
      <c r="D139" s="21" t="s">
        <v>19</v>
      </c>
      <c r="E139" s="23" t="s">
        <v>370</v>
      </c>
      <c r="F139" s="21"/>
      <c r="G139" s="16">
        <f>G140</f>
        <v>1321000</v>
      </c>
      <c r="H139" s="16">
        <f>H140</f>
        <v>881000</v>
      </c>
      <c r="I139" s="16">
        <f>I140</f>
        <v>881000</v>
      </c>
    </row>
    <row r="140" spans="1:9" s="32" customFormat="1" ht="19.5" customHeight="1">
      <c r="A140" s="3" t="s">
        <v>53</v>
      </c>
      <c r="B140" s="28">
        <v>300</v>
      </c>
      <c r="C140" s="21" t="s">
        <v>22</v>
      </c>
      <c r="D140" s="21" t="s">
        <v>19</v>
      </c>
      <c r="E140" s="23" t="s">
        <v>370</v>
      </c>
      <c r="F140" s="21" t="s">
        <v>54</v>
      </c>
      <c r="G140" s="16">
        <v>1321000</v>
      </c>
      <c r="H140" s="16">
        <v>881000</v>
      </c>
      <c r="I140" s="16">
        <v>881000</v>
      </c>
    </row>
    <row r="141" spans="1:9" s="32" customFormat="1" ht="19.5" customHeight="1">
      <c r="A141" s="2" t="s">
        <v>518</v>
      </c>
      <c r="B141" s="28">
        <v>492</v>
      </c>
      <c r="C141" s="21" t="s">
        <v>22</v>
      </c>
      <c r="D141" s="21" t="s">
        <v>19</v>
      </c>
      <c r="E141" s="23" t="s">
        <v>519</v>
      </c>
      <c r="F141" s="21"/>
      <c r="G141" s="24">
        <f>G142</f>
        <v>3000000</v>
      </c>
      <c r="H141" s="24">
        <f>H142</f>
        <v>0</v>
      </c>
      <c r="I141" s="24">
        <f>I142</f>
        <v>0</v>
      </c>
    </row>
    <row r="142" spans="1:9" s="32" customFormat="1" ht="19.5" customHeight="1">
      <c r="A142" s="1" t="s">
        <v>101</v>
      </c>
      <c r="B142" s="28">
        <v>492</v>
      </c>
      <c r="C142" s="21" t="s">
        <v>22</v>
      </c>
      <c r="D142" s="21" t="s">
        <v>19</v>
      </c>
      <c r="E142" s="23" t="s">
        <v>519</v>
      </c>
      <c r="F142" s="21" t="s">
        <v>102</v>
      </c>
      <c r="G142" s="24">
        <v>3000000</v>
      </c>
      <c r="H142" s="24">
        <v>0</v>
      </c>
      <c r="I142" s="24">
        <v>0</v>
      </c>
    </row>
    <row r="143" spans="1:9" s="32" customFormat="1" ht="21">
      <c r="A143" s="2" t="s">
        <v>371</v>
      </c>
      <c r="B143" s="28">
        <v>300</v>
      </c>
      <c r="C143" s="21" t="s">
        <v>22</v>
      </c>
      <c r="D143" s="21" t="s">
        <v>19</v>
      </c>
      <c r="E143" s="23" t="s">
        <v>372</v>
      </c>
      <c r="F143" s="21"/>
      <c r="G143" s="16">
        <f>G144</f>
        <v>950349.19</v>
      </c>
      <c r="H143" s="16">
        <f>H144</f>
        <v>3281200</v>
      </c>
      <c r="I143" s="16">
        <f>I144</f>
        <v>3360680</v>
      </c>
    </row>
    <row r="144" spans="1:9" s="32" customFormat="1" ht="21">
      <c r="A144" s="3" t="s">
        <v>53</v>
      </c>
      <c r="B144" s="28">
        <v>300</v>
      </c>
      <c r="C144" s="21" t="s">
        <v>22</v>
      </c>
      <c r="D144" s="21" t="s">
        <v>19</v>
      </c>
      <c r="E144" s="23" t="s">
        <v>372</v>
      </c>
      <c r="F144" s="21" t="s">
        <v>54</v>
      </c>
      <c r="G144" s="16">
        <v>950349.19</v>
      </c>
      <c r="H144" s="24">
        <v>3281200</v>
      </c>
      <c r="I144" s="24">
        <v>3360680</v>
      </c>
    </row>
    <row r="145" spans="1:9" s="32" customFormat="1" ht="21">
      <c r="A145" s="2" t="s">
        <v>203</v>
      </c>
      <c r="B145" s="28">
        <v>300</v>
      </c>
      <c r="C145" s="21" t="s">
        <v>22</v>
      </c>
      <c r="D145" s="21" t="s">
        <v>19</v>
      </c>
      <c r="E145" s="23" t="s">
        <v>373</v>
      </c>
      <c r="F145" s="21"/>
      <c r="G145" s="16">
        <f>G146</f>
        <v>90000</v>
      </c>
      <c r="H145" s="16">
        <f>H146</f>
        <v>50000</v>
      </c>
      <c r="I145" s="16">
        <f>I146</f>
        <v>50000</v>
      </c>
    </row>
    <row r="146" spans="1:9" s="32" customFormat="1" ht="21">
      <c r="A146" s="3" t="s">
        <v>53</v>
      </c>
      <c r="B146" s="28">
        <v>300</v>
      </c>
      <c r="C146" s="21" t="s">
        <v>22</v>
      </c>
      <c r="D146" s="21" t="s">
        <v>19</v>
      </c>
      <c r="E146" s="23" t="s">
        <v>373</v>
      </c>
      <c r="F146" s="21" t="s">
        <v>54</v>
      </c>
      <c r="G146" s="16">
        <v>90000</v>
      </c>
      <c r="H146" s="16">
        <v>50000</v>
      </c>
      <c r="I146" s="16">
        <v>50000</v>
      </c>
    </row>
    <row r="147" spans="1:9" s="32" customFormat="1" ht="12.75">
      <c r="A147" s="1" t="s">
        <v>0</v>
      </c>
      <c r="B147" s="28">
        <v>300</v>
      </c>
      <c r="C147" s="21" t="s">
        <v>22</v>
      </c>
      <c r="D147" s="21" t="s">
        <v>21</v>
      </c>
      <c r="E147" s="27"/>
      <c r="F147" s="21"/>
      <c r="G147" s="24">
        <f aca="true" t="shared" si="13" ref="G147:I150">G148</f>
        <v>464620</v>
      </c>
      <c r="H147" s="24">
        <f t="shared" si="13"/>
        <v>10000</v>
      </c>
      <c r="I147" s="24">
        <f t="shared" si="13"/>
        <v>0</v>
      </c>
    </row>
    <row r="148" spans="1:9" s="32" customFormat="1" ht="31.5">
      <c r="A148" s="2" t="s">
        <v>374</v>
      </c>
      <c r="B148" s="30" t="s">
        <v>251</v>
      </c>
      <c r="C148" s="21" t="s">
        <v>22</v>
      </c>
      <c r="D148" s="21" t="s">
        <v>21</v>
      </c>
      <c r="E148" s="21" t="s">
        <v>133</v>
      </c>
      <c r="F148" s="21"/>
      <c r="G148" s="16">
        <f>G149+G152</f>
        <v>464620</v>
      </c>
      <c r="H148" s="16">
        <f t="shared" si="13"/>
        <v>10000</v>
      </c>
      <c r="I148" s="16">
        <f t="shared" si="13"/>
        <v>0</v>
      </c>
    </row>
    <row r="149" spans="1:9" s="32" customFormat="1" ht="21">
      <c r="A149" s="2" t="s">
        <v>239</v>
      </c>
      <c r="B149" s="30" t="s">
        <v>251</v>
      </c>
      <c r="C149" s="21" t="s">
        <v>22</v>
      </c>
      <c r="D149" s="21" t="s">
        <v>21</v>
      </c>
      <c r="E149" s="21" t="s">
        <v>240</v>
      </c>
      <c r="F149" s="21"/>
      <c r="G149" s="16">
        <f t="shared" si="13"/>
        <v>183720</v>
      </c>
      <c r="H149" s="16">
        <f t="shared" si="13"/>
        <v>10000</v>
      </c>
      <c r="I149" s="16">
        <f t="shared" si="13"/>
        <v>0</v>
      </c>
    </row>
    <row r="150" spans="1:9" s="32" customFormat="1" ht="31.5">
      <c r="A150" s="2" t="s">
        <v>375</v>
      </c>
      <c r="B150" s="30" t="s">
        <v>251</v>
      </c>
      <c r="C150" s="21" t="s">
        <v>22</v>
      </c>
      <c r="D150" s="21" t="s">
        <v>21</v>
      </c>
      <c r="E150" s="21" t="s">
        <v>241</v>
      </c>
      <c r="F150" s="21"/>
      <c r="G150" s="16">
        <f t="shared" si="13"/>
        <v>183720</v>
      </c>
      <c r="H150" s="16">
        <f t="shared" si="13"/>
        <v>10000</v>
      </c>
      <c r="I150" s="16">
        <f t="shared" si="13"/>
        <v>0</v>
      </c>
    </row>
    <row r="151" spans="1:9" s="32" customFormat="1" ht="21" customHeight="1">
      <c r="A151" s="3" t="s">
        <v>53</v>
      </c>
      <c r="B151" s="30" t="s">
        <v>251</v>
      </c>
      <c r="C151" s="21" t="s">
        <v>22</v>
      </c>
      <c r="D151" s="21" t="s">
        <v>21</v>
      </c>
      <c r="E151" s="21" t="s">
        <v>241</v>
      </c>
      <c r="F151" s="21" t="s">
        <v>54</v>
      </c>
      <c r="G151" s="24">
        <v>183720</v>
      </c>
      <c r="H151" s="24">
        <v>10000</v>
      </c>
      <c r="I151" s="24">
        <v>0</v>
      </c>
    </row>
    <row r="152" spans="1:9" s="32" customFormat="1" ht="21" customHeight="1">
      <c r="A152" s="2" t="s">
        <v>534</v>
      </c>
      <c r="B152" s="30" t="s">
        <v>251</v>
      </c>
      <c r="C152" s="21" t="s">
        <v>22</v>
      </c>
      <c r="D152" s="21" t="s">
        <v>21</v>
      </c>
      <c r="E152" s="21" t="s">
        <v>535</v>
      </c>
      <c r="F152" s="21"/>
      <c r="G152" s="16">
        <f aca="true" t="shared" si="14" ref="G152:I153">G153</f>
        <v>280900</v>
      </c>
      <c r="H152" s="16">
        <f t="shared" si="14"/>
        <v>0</v>
      </c>
      <c r="I152" s="16">
        <f t="shared" si="14"/>
        <v>0</v>
      </c>
    </row>
    <row r="153" spans="1:9" s="32" customFormat="1" ht="21" customHeight="1">
      <c r="A153" s="2" t="s">
        <v>375</v>
      </c>
      <c r="B153" s="30" t="s">
        <v>251</v>
      </c>
      <c r="C153" s="21" t="s">
        <v>22</v>
      </c>
      <c r="D153" s="21" t="s">
        <v>21</v>
      </c>
      <c r="E153" s="21" t="s">
        <v>536</v>
      </c>
      <c r="F153" s="21"/>
      <c r="G153" s="16">
        <f t="shared" si="14"/>
        <v>280900</v>
      </c>
      <c r="H153" s="16">
        <f t="shared" si="14"/>
        <v>0</v>
      </c>
      <c r="I153" s="16">
        <f t="shared" si="14"/>
        <v>0</v>
      </c>
    </row>
    <row r="154" spans="1:9" s="32" customFormat="1" ht="21" customHeight="1">
      <c r="A154" s="3" t="s">
        <v>53</v>
      </c>
      <c r="B154" s="30" t="s">
        <v>251</v>
      </c>
      <c r="C154" s="21" t="s">
        <v>22</v>
      </c>
      <c r="D154" s="21" t="s">
        <v>21</v>
      </c>
      <c r="E154" s="21" t="s">
        <v>536</v>
      </c>
      <c r="F154" s="21" t="s">
        <v>54</v>
      </c>
      <c r="G154" s="12">
        <v>280900</v>
      </c>
      <c r="H154" s="24">
        <v>0</v>
      </c>
      <c r="I154" s="24">
        <v>0</v>
      </c>
    </row>
    <row r="155" spans="1:9" s="32" customFormat="1" ht="12.75">
      <c r="A155" s="1" t="s">
        <v>32</v>
      </c>
      <c r="B155" s="28">
        <v>300</v>
      </c>
      <c r="C155" s="21" t="s">
        <v>22</v>
      </c>
      <c r="D155" s="21" t="s">
        <v>24</v>
      </c>
      <c r="E155" s="23"/>
      <c r="F155" s="21"/>
      <c r="G155" s="24">
        <f>G156+G161+G165+G176+G182+G188+G195+G199</f>
        <v>5622836.27</v>
      </c>
      <c r="H155" s="24">
        <f>H156+H161+H165+H176+H182+H188+H195+H199</f>
        <v>155000</v>
      </c>
      <c r="I155" s="24">
        <f>I156+I161+I165+I176+I182+I188+I195+I199</f>
        <v>150000</v>
      </c>
    </row>
    <row r="156" spans="1:9" s="32" customFormat="1" ht="12.75">
      <c r="A156" s="1" t="s">
        <v>388</v>
      </c>
      <c r="B156" s="21" t="s">
        <v>291</v>
      </c>
      <c r="C156" s="21" t="s">
        <v>22</v>
      </c>
      <c r="D156" s="21" t="s">
        <v>24</v>
      </c>
      <c r="E156" s="27" t="s">
        <v>148</v>
      </c>
      <c r="F156" s="21"/>
      <c r="G156" s="24">
        <f aca="true" t="shared" si="15" ref="G156:I159">G157</f>
        <v>10000</v>
      </c>
      <c r="H156" s="24">
        <f t="shared" si="15"/>
        <v>10000</v>
      </c>
      <c r="I156" s="24">
        <f t="shared" si="15"/>
        <v>10000</v>
      </c>
    </row>
    <row r="157" spans="1:9" s="32" customFormat="1" ht="42">
      <c r="A157" s="1" t="s">
        <v>423</v>
      </c>
      <c r="B157" s="21" t="s">
        <v>291</v>
      </c>
      <c r="C157" s="21" t="s">
        <v>22</v>
      </c>
      <c r="D157" s="21" t="s">
        <v>24</v>
      </c>
      <c r="E157" s="21" t="s">
        <v>149</v>
      </c>
      <c r="F157" s="21"/>
      <c r="G157" s="24">
        <f>G158</f>
        <v>10000</v>
      </c>
      <c r="H157" s="24">
        <f t="shared" si="15"/>
        <v>10000</v>
      </c>
      <c r="I157" s="24">
        <f t="shared" si="15"/>
        <v>10000</v>
      </c>
    </row>
    <row r="158" spans="1:9" s="32" customFormat="1" ht="12.75">
      <c r="A158" s="1" t="s">
        <v>151</v>
      </c>
      <c r="B158" s="21" t="s">
        <v>291</v>
      </c>
      <c r="C158" s="21" t="s">
        <v>22</v>
      </c>
      <c r="D158" s="21" t="s">
        <v>24</v>
      </c>
      <c r="E158" s="21" t="s">
        <v>150</v>
      </c>
      <c r="F158" s="21"/>
      <c r="G158" s="24">
        <f t="shared" si="15"/>
        <v>10000</v>
      </c>
      <c r="H158" s="24">
        <f t="shared" si="15"/>
        <v>10000</v>
      </c>
      <c r="I158" s="24">
        <f t="shared" si="15"/>
        <v>10000</v>
      </c>
    </row>
    <row r="159" spans="1:9" s="32" customFormat="1" ht="12.75">
      <c r="A159" s="1" t="s">
        <v>39</v>
      </c>
      <c r="B159" s="21" t="s">
        <v>291</v>
      </c>
      <c r="C159" s="21" t="s">
        <v>22</v>
      </c>
      <c r="D159" s="21" t="s">
        <v>24</v>
      </c>
      <c r="E159" s="21" t="s">
        <v>152</v>
      </c>
      <c r="F159" s="21"/>
      <c r="G159" s="24">
        <f t="shared" si="15"/>
        <v>10000</v>
      </c>
      <c r="H159" s="24">
        <f t="shared" si="15"/>
        <v>10000</v>
      </c>
      <c r="I159" s="24">
        <f t="shared" si="15"/>
        <v>10000</v>
      </c>
    </row>
    <row r="160" spans="1:9" s="32" customFormat="1" ht="12.75">
      <c r="A160" s="4" t="s">
        <v>68</v>
      </c>
      <c r="B160" s="21" t="s">
        <v>291</v>
      </c>
      <c r="C160" s="21" t="s">
        <v>22</v>
      </c>
      <c r="D160" s="21" t="s">
        <v>24</v>
      </c>
      <c r="E160" s="21" t="s">
        <v>152</v>
      </c>
      <c r="F160" s="21" t="s">
        <v>67</v>
      </c>
      <c r="G160" s="24">
        <v>10000</v>
      </c>
      <c r="H160" s="24">
        <v>10000</v>
      </c>
      <c r="I160" s="24">
        <v>10000</v>
      </c>
    </row>
    <row r="161" spans="1:9" s="32" customFormat="1" ht="21.75" customHeight="1">
      <c r="A161" s="2" t="s">
        <v>426</v>
      </c>
      <c r="B161" s="30" t="s">
        <v>251</v>
      </c>
      <c r="C161" s="21" t="s">
        <v>22</v>
      </c>
      <c r="D161" s="21" t="s">
        <v>24</v>
      </c>
      <c r="E161" s="27" t="s">
        <v>134</v>
      </c>
      <c r="F161" s="21"/>
      <c r="G161" s="24">
        <f aca="true" t="shared" si="16" ref="G161:I163">G162</f>
        <v>50000</v>
      </c>
      <c r="H161" s="24">
        <f t="shared" si="16"/>
        <v>50000</v>
      </c>
      <c r="I161" s="24">
        <f t="shared" si="16"/>
        <v>50000</v>
      </c>
    </row>
    <row r="162" spans="1:9" s="32" customFormat="1" ht="31.5">
      <c r="A162" s="2" t="s">
        <v>376</v>
      </c>
      <c r="B162" s="30" t="s">
        <v>251</v>
      </c>
      <c r="C162" s="21" t="s">
        <v>22</v>
      </c>
      <c r="D162" s="21" t="s">
        <v>24</v>
      </c>
      <c r="E162" s="27" t="s">
        <v>135</v>
      </c>
      <c r="F162" s="21"/>
      <c r="G162" s="24">
        <f t="shared" si="16"/>
        <v>50000</v>
      </c>
      <c r="H162" s="24">
        <f t="shared" si="16"/>
        <v>50000</v>
      </c>
      <c r="I162" s="24">
        <f t="shared" si="16"/>
        <v>50000</v>
      </c>
    </row>
    <row r="163" spans="1:9" s="32" customFormat="1" ht="21">
      <c r="A163" s="2" t="s">
        <v>377</v>
      </c>
      <c r="B163" s="30" t="s">
        <v>251</v>
      </c>
      <c r="C163" s="21" t="s">
        <v>22</v>
      </c>
      <c r="D163" s="21" t="s">
        <v>24</v>
      </c>
      <c r="E163" s="27" t="s">
        <v>229</v>
      </c>
      <c r="F163" s="21"/>
      <c r="G163" s="24">
        <f t="shared" si="16"/>
        <v>50000</v>
      </c>
      <c r="H163" s="24">
        <f t="shared" si="16"/>
        <v>50000</v>
      </c>
      <c r="I163" s="24">
        <f t="shared" si="16"/>
        <v>50000</v>
      </c>
    </row>
    <row r="164" spans="1:9" s="32" customFormat="1" ht="21">
      <c r="A164" s="3" t="s">
        <v>78</v>
      </c>
      <c r="B164" s="30" t="s">
        <v>251</v>
      </c>
      <c r="C164" s="21" t="s">
        <v>22</v>
      </c>
      <c r="D164" s="21" t="s">
        <v>24</v>
      </c>
      <c r="E164" s="27" t="s">
        <v>229</v>
      </c>
      <c r="F164" s="21" t="s">
        <v>9</v>
      </c>
      <c r="G164" s="16">
        <v>50000</v>
      </c>
      <c r="H164" s="16">
        <v>50000</v>
      </c>
      <c r="I164" s="16">
        <v>50000</v>
      </c>
    </row>
    <row r="165" spans="1:9" s="32" customFormat="1" ht="31.5">
      <c r="A165" s="2" t="s">
        <v>326</v>
      </c>
      <c r="B165" s="29">
        <v>300</v>
      </c>
      <c r="C165" s="21" t="s">
        <v>22</v>
      </c>
      <c r="D165" s="21" t="s">
        <v>24</v>
      </c>
      <c r="E165" s="27" t="s">
        <v>136</v>
      </c>
      <c r="F165" s="21"/>
      <c r="G165" s="24">
        <f>G167+G170+G173</f>
        <v>80000</v>
      </c>
      <c r="H165" s="24">
        <f>H167+H170+H173</f>
        <v>80000</v>
      </c>
      <c r="I165" s="24">
        <f>I167+I170+I173</f>
        <v>80000</v>
      </c>
    </row>
    <row r="166" spans="1:9" s="32" customFormat="1" ht="52.5">
      <c r="A166" s="2" t="s">
        <v>327</v>
      </c>
      <c r="B166" s="30" t="s">
        <v>251</v>
      </c>
      <c r="C166" s="21" t="s">
        <v>22</v>
      </c>
      <c r="D166" s="21" t="s">
        <v>24</v>
      </c>
      <c r="E166" s="27" t="s">
        <v>209</v>
      </c>
      <c r="F166" s="21"/>
      <c r="G166" s="24">
        <f>G167+G170+G173</f>
        <v>80000</v>
      </c>
      <c r="H166" s="24">
        <f>H167+H170+H173</f>
        <v>80000</v>
      </c>
      <c r="I166" s="24">
        <f>I167+I170+I173</f>
        <v>80000</v>
      </c>
    </row>
    <row r="167" spans="1:9" s="32" customFormat="1" ht="12.75">
      <c r="A167" s="2" t="s">
        <v>137</v>
      </c>
      <c r="B167" s="30" t="s">
        <v>251</v>
      </c>
      <c r="C167" s="21" t="s">
        <v>22</v>
      </c>
      <c r="D167" s="21" t="s">
        <v>24</v>
      </c>
      <c r="E167" s="27" t="s">
        <v>210</v>
      </c>
      <c r="F167" s="21"/>
      <c r="G167" s="24">
        <f aca="true" t="shared" si="17" ref="G167:I168">G168</f>
        <v>25000</v>
      </c>
      <c r="H167" s="24">
        <f t="shared" si="17"/>
        <v>10000</v>
      </c>
      <c r="I167" s="24">
        <f t="shared" si="17"/>
        <v>10000</v>
      </c>
    </row>
    <row r="168" spans="1:9" s="32" customFormat="1" ht="42">
      <c r="A168" s="2" t="s">
        <v>328</v>
      </c>
      <c r="B168" s="30" t="s">
        <v>251</v>
      </c>
      <c r="C168" s="21" t="s">
        <v>22</v>
      </c>
      <c r="D168" s="21" t="s">
        <v>24</v>
      </c>
      <c r="E168" s="27" t="s">
        <v>211</v>
      </c>
      <c r="F168" s="21"/>
      <c r="G168" s="24">
        <f t="shared" si="17"/>
        <v>25000</v>
      </c>
      <c r="H168" s="24">
        <f t="shared" si="17"/>
        <v>10000</v>
      </c>
      <c r="I168" s="24">
        <f t="shared" si="17"/>
        <v>10000</v>
      </c>
    </row>
    <row r="169" spans="1:9" s="32" customFormat="1" ht="21">
      <c r="A169" s="3" t="s">
        <v>53</v>
      </c>
      <c r="B169" s="30" t="s">
        <v>251</v>
      </c>
      <c r="C169" s="21" t="s">
        <v>22</v>
      </c>
      <c r="D169" s="21" t="s">
        <v>24</v>
      </c>
      <c r="E169" s="27" t="s">
        <v>211</v>
      </c>
      <c r="F169" s="21" t="s">
        <v>54</v>
      </c>
      <c r="G169" s="24">
        <v>25000</v>
      </c>
      <c r="H169" s="24">
        <v>10000</v>
      </c>
      <c r="I169" s="24">
        <v>10000</v>
      </c>
    </row>
    <row r="170" spans="1:9" s="32" customFormat="1" ht="11.25" customHeight="1">
      <c r="A170" s="2" t="s">
        <v>138</v>
      </c>
      <c r="B170" s="29">
        <v>300</v>
      </c>
      <c r="C170" s="21" t="s">
        <v>22</v>
      </c>
      <c r="D170" s="21" t="s">
        <v>24</v>
      </c>
      <c r="E170" s="27" t="s">
        <v>212</v>
      </c>
      <c r="F170" s="21"/>
      <c r="G170" s="24">
        <f aca="true" t="shared" si="18" ref="G170:I171">G171</f>
        <v>0</v>
      </c>
      <c r="H170" s="24">
        <f t="shared" si="18"/>
        <v>10000</v>
      </c>
      <c r="I170" s="24">
        <f t="shared" si="18"/>
        <v>10000</v>
      </c>
    </row>
    <row r="171" spans="1:9" s="32" customFormat="1" ht="42">
      <c r="A171" s="2" t="s">
        <v>328</v>
      </c>
      <c r="B171" s="29">
        <v>300</v>
      </c>
      <c r="C171" s="21" t="s">
        <v>22</v>
      </c>
      <c r="D171" s="21" t="s">
        <v>24</v>
      </c>
      <c r="E171" s="27" t="s">
        <v>213</v>
      </c>
      <c r="F171" s="21"/>
      <c r="G171" s="24">
        <f t="shared" si="18"/>
        <v>0</v>
      </c>
      <c r="H171" s="24">
        <f t="shared" si="18"/>
        <v>10000</v>
      </c>
      <c r="I171" s="24">
        <f t="shared" si="18"/>
        <v>10000</v>
      </c>
    </row>
    <row r="172" spans="1:9" s="32" customFormat="1" ht="21">
      <c r="A172" s="3" t="s">
        <v>53</v>
      </c>
      <c r="B172" s="29">
        <v>300</v>
      </c>
      <c r="C172" s="21" t="s">
        <v>22</v>
      </c>
      <c r="D172" s="21" t="s">
        <v>24</v>
      </c>
      <c r="E172" s="27" t="s">
        <v>213</v>
      </c>
      <c r="F172" s="21" t="s">
        <v>54</v>
      </c>
      <c r="G172" s="24">
        <v>0</v>
      </c>
      <c r="H172" s="24">
        <v>10000</v>
      </c>
      <c r="I172" s="24">
        <v>10000</v>
      </c>
    </row>
    <row r="173" spans="1:9" s="32" customFormat="1" ht="31.5">
      <c r="A173" s="2" t="s">
        <v>139</v>
      </c>
      <c r="B173" s="29">
        <v>300</v>
      </c>
      <c r="C173" s="21" t="s">
        <v>22</v>
      </c>
      <c r="D173" s="21" t="s">
        <v>24</v>
      </c>
      <c r="E173" s="27" t="s">
        <v>214</v>
      </c>
      <c r="F173" s="21"/>
      <c r="G173" s="24">
        <f aca="true" t="shared" si="19" ref="G173:I174">G174</f>
        <v>55000</v>
      </c>
      <c r="H173" s="24">
        <f t="shared" si="19"/>
        <v>60000</v>
      </c>
      <c r="I173" s="24">
        <f t="shared" si="19"/>
        <v>60000</v>
      </c>
    </row>
    <row r="174" spans="1:9" s="32" customFormat="1" ht="42">
      <c r="A174" s="2" t="s">
        <v>328</v>
      </c>
      <c r="B174" s="29">
        <v>300</v>
      </c>
      <c r="C174" s="21" t="s">
        <v>22</v>
      </c>
      <c r="D174" s="21" t="s">
        <v>24</v>
      </c>
      <c r="E174" s="27" t="s">
        <v>215</v>
      </c>
      <c r="F174" s="21"/>
      <c r="G174" s="24">
        <f t="shared" si="19"/>
        <v>55000</v>
      </c>
      <c r="H174" s="24">
        <f t="shared" si="19"/>
        <v>60000</v>
      </c>
      <c r="I174" s="24">
        <f t="shared" si="19"/>
        <v>60000</v>
      </c>
    </row>
    <row r="175" spans="1:9" s="32" customFormat="1" ht="21">
      <c r="A175" s="3" t="s">
        <v>53</v>
      </c>
      <c r="B175" s="29">
        <v>300</v>
      </c>
      <c r="C175" s="21" t="s">
        <v>22</v>
      </c>
      <c r="D175" s="21" t="s">
        <v>24</v>
      </c>
      <c r="E175" s="27" t="s">
        <v>215</v>
      </c>
      <c r="F175" s="21" t="s">
        <v>54</v>
      </c>
      <c r="G175" s="24">
        <v>55000</v>
      </c>
      <c r="H175" s="24">
        <v>60000</v>
      </c>
      <c r="I175" s="24">
        <v>60000</v>
      </c>
    </row>
    <row r="176" spans="1:9" s="32" customFormat="1" ht="21">
      <c r="A176" s="3" t="s">
        <v>256</v>
      </c>
      <c r="B176" s="28">
        <v>300</v>
      </c>
      <c r="C176" s="21" t="s">
        <v>22</v>
      </c>
      <c r="D176" s="21" t="s">
        <v>24</v>
      </c>
      <c r="E176" s="21" t="s">
        <v>140</v>
      </c>
      <c r="F176" s="21"/>
      <c r="G176" s="16">
        <f>G177</f>
        <v>262536.27</v>
      </c>
      <c r="H176" s="16">
        <f>H177</f>
        <v>0</v>
      </c>
      <c r="I176" s="16">
        <f>I177</f>
        <v>0</v>
      </c>
    </row>
    <row r="177" spans="1:9" s="32" customFormat="1" ht="52.5">
      <c r="A177" s="3" t="s">
        <v>575</v>
      </c>
      <c r="B177" s="28">
        <v>300</v>
      </c>
      <c r="C177" s="21" t="s">
        <v>22</v>
      </c>
      <c r="D177" s="21" t="s">
        <v>24</v>
      </c>
      <c r="E177" s="21" t="s">
        <v>576</v>
      </c>
      <c r="F177" s="21"/>
      <c r="G177" s="16">
        <f>G180+G178</f>
        <v>262536.27</v>
      </c>
      <c r="H177" s="16">
        <f>H180</f>
        <v>0</v>
      </c>
      <c r="I177" s="16">
        <f>I180</f>
        <v>0</v>
      </c>
    </row>
    <row r="178" spans="1:9" s="32" customFormat="1" ht="52.5">
      <c r="A178" s="2" t="s">
        <v>579</v>
      </c>
      <c r="B178" s="28">
        <v>300</v>
      </c>
      <c r="C178" s="21" t="s">
        <v>22</v>
      </c>
      <c r="D178" s="21" t="s">
        <v>24</v>
      </c>
      <c r="E178" s="21" t="s">
        <v>580</v>
      </c>
      <c r="F178" s="21"/>
      <c r="G178" s="16">
        <f>G179</f>
        <v>236282.64</v>
      </c>
      <c r="H178" s="16">
        <f>H179</f>
        <v>0</v>
      </c>
      <c r="I178" s="16">
        <f>I179</f>
        <v>0</v>
      </c>
    </row>
    <row r="179" spans="1:9" s="32" customFormat="1" ht="21">
      <c r="A179" s="3" t="s">
        <v>78</v>
      </c>
      <c r="B179" s="28">
        <v>300</v>
      </c>
      <c r="C179" s="21" t="s">
        <v>22</v>
      </c>
      <c r="D179" s="21" t="s">
        <v>24</v>
      </c>
      <c r="E179" s="21" t="s">
        <v>580</v>
      </c>
      <c r="F179" s="21" t="s">
        <v>9</v>
      </c>
      <c r="G179" s="12">
        <v>236282.64</v>
      </c>
      <c r="H179" s="16">
        <v>0</v>
      </c>
      <c r="I179" s="16">
        <v>0</v>
      </c>
    </row>
    <row r="180" spans="1:9" s="32" customFormat="1" ht="42">
      <c r="A180" s="2" t="s">
        <v>578</v>
      </c>
      <c r="B180" s="28">
        <v>300</v>
      </c>
      <c r="C180" s="21" t="s">
        <v>22</v>
      </c>
      <c r="D180" s="21" t="s">
        <v>24</v>
      </c>
      <c r="E180" s="21" t="s">
        <v>577</v>
      </c>
      <c r="F180" s="21"/>
      <c r="G180" s="16">
        <f>G181</f>
        <v>26253.63</v>
      </c>
      <c r="H180" s="16">
        <f>H181</f>
        <v>0</v>
      </c>
      <c r="I180" s="16">
        <f>I181</f>
        <v>0</v>
      </c>
    </row>
    <row r="181" spans="1:9" s="32" customFormat="1" ht="21">
      <c r="A181" s="3" t="s">
        <v>78</v>
      </c>
      <c r="B181" s="28">
        <v>300</v>
      </c>
      <c r="C181" s="21" t="s">
        <v>22</v>
      </c>
      <c r="D181" s="21" t="s">
        <v>24</v>
      </c>
      <c r="E181" s="21" t="s">
        <v>141</v>
      </c>
      <c r="F181" s="21" t="s">
        <v>9</v>
      </c>
      <c r="G181" s="16">
        <v>26253.63</v>
      </c>
      <c r="H181" s="16">
        <v>0</v>
      </c>
      <c r="I181" s="16">
        <v>0</v>
      </c>
    </row>
    <row r="182" spans="1:9" s="32" customFormat="1" ht="21">
      <c r="A182" s="3" t="s">
        <v>427</v>
      </c>
      <c r="B182" s="28">
        <v>300</v>
      </c>
      <c r="C182" s="21" t="s">
        <v>22</v>
      </c>
      <c r="D182" s="21" t="s">
        <v>24</v>
      </c>
      <c r="E182" s="21" t="s">
        <v>142</v>
      </c>
      <c r="F182" s="21"/>
      <c r="G182" s="16">
        <f aca="true" t="shared" si="20" ref="G182:I186">G183</f>
        <v>107000</v>
      </c>
      <c r="H182" s="16">
        <f t="shared" si="20"/>
        <v>5000</v>
      </c>
      <c r="I182" s="16">
        <f t="shared" si="20"/>
        <v>0</v>
      </c>
    </row>
    <row r="183" spans="1:9" s="32" customFormat="1" ht="27" customHeight="1">
      <c r="A183" s="3" t="s">
        <v>143</v>
      </c>
      <c r="B183" s="28">
        <v>300</v>
      </c>
      <c r="C183" s="21" t="s">
        <v>22</v>
      </c>
      <c r="D183" s="21" t="s">
        <v>24</v>
      </c>
      <c r="E183" s="21" t="s">
        <v>144</v>
      </c>
      <c r="F183" s="21"/>
      <c r="G183" s="16">
        <f>G184+G186</f>
        <v>107000</v>
      </c>
      <c r="H183" s="16">
        <f>H184+H186</f>
        <v>5000</v>
      </c>
      <c r="I183" s="16">
        <f>I184+I186</f>
        <v>0</v>
      </c>
    </row>
    <row r="184" spans="1:9" s="32" customFormat="1" ht="136.5">
      <c r="A184" s="2" t="s">
        <v>234</v>
      </c>
      <c r="B184" s="28">
        <v>300</v>
      </c>
      <c r="C184" s="21" t="s">
        <v>22</v>
      </c>
      <c r="D184" s="21" t="s">
        <v>24</v>
      </c>
      <c r="E184" s="21" t="s">
        <v>235</v>
      </c>
      <c r="F184" s="21"/>
      <c r="G184" s="16">
        <f t="shared" si="20"/>
        <v>2000</v>
      </c>
      <c r="H184" s="16">
        <f t="shared" si="20"/>
        <v>0</v>
      </c>
      <c r="I184" s="16">
        <f t="shared" si="20"/>
        <v>0</v>
      </c>
    </row>
    <row r="185" spans="1:9" s="32" customFormat="1" ht="21">
      <c r="A185" s="3" t="s">
        <v>53</v>
      </c>
      <c r="B185" s="28">
        <v>300</v>
      </c>
      <c r="C185" s="21" t="s">
        <v>22</v>
      </c>
      <c r="D185" s="21" t="s">
        <v>24</v>
      </c>
      <c r="E185" s="21" t="s">
        <v>235</v>
      </c>
      <c r="F185" s="21" t="s">
        <v>54</v>
      </c>
      <c r="G185" s="16">
        <v>2000</v>
      </c>
      <c r="H185" s="16">
        <v>0</v>
      </c>
      <c r="I185" s="16">
        <v>0</v>
      </c>
    </row>
    <row r="186" spans="1:9" s="32" customFormat="1" ht="21">
      <c r="A186" s="2" t="s">
        <v>487</v>
      </c>
      <c r="B186" s="28">
        <v>300</v>
      </c>
      <c r="C186" s="21" t="s">
        <v>22</v>
      </c>
      <c r="D186" s="21" t="s">
        <v>24</v>
      </c>
      <c r="E186" s="21" t="s">
        <v>145</v>
      </c>
      <c r="F186" s="21"/>
      <c r="G186" s="16">
        <f t="shared" si="20"/>
        <v>105000</v>
      </c>
      <c r="H186" s="16">
        <f t="shared" si="20"/>
        <v>5000</v>
      </c>
      <c r="I186" s="16">
        <f t="shared" si="20"/>
        <v>0</v>
      </c>
    </row>
    <row r="187" spans="1:9" s="32" customFormat="1" ht="21">
      <c r="A187" s="3" t="s">
        <v>53</v>
      </c>
      <c r="B187" s="28">
        <v>300</v>
      </c>
      <c r="C187" s="21" t="s">
        <v>22</v>
      </c>
      <c r="D187" s="21" t="s">
        <v>24</v>
      </c>
      <c r="E187" s="21" t="s">
        <v>145</v>
      </c>
      <c r="F187" s="21" t="s">
        <v>54</v>
      </c>
      <c r="G187" s="16">
        <v>105000</v>
      </c>
      <c r="H187" s="16">
        <v>5000</v>
      </c>
      <c r="I187" s="16">
        <v>0</v>
      </c>
    </row>
    <row r="188" spans="1:9" s="32" customFormat="1" ht="21">
      <c r="A188" s="4" t="s">
        <v>465</v>
      </c>
      <c r="B188" s="21" t="s">
        <v>314</v>
      </c>
      <c r="C188" s="21" t="s">
        <v>22</v>
      </c>
      <c r="D188" s="21" t="s">
        <v>24</v>
      </c>
      <c r="E188" s="27" t="s">
        <v>289</v>
      </c>
      <c r="F188" s="21"/>
      <c r="G188" s="24">
        <f aca="true" t="shared" si="21" ref="G188:I189">G189</f>
        <v>5102300</v>
      </c>
      <c r="H188" s="24">
        <f t="shared" si="21"/>
        <v>0</v>
      </c>
      <c r="I188" s="24">
        <f t="shared" si="21"/>
        <v>0</v>
      </c>
    </row>
    <row r="189" spans="1:9" s="32" customFormat="1" ht="42">
      <c r="A189" s="4" t="s">
        <v>466</v>
      </c>
      <c r="B189" s="28">
        <v>492</v>
      </c>
      <c r="C189" s="21" t="s">
        <v>22</v>
      </c>
      <c r="D189" s="21" t="s">
        <v>24</v>
      </c>
      <c r="E189" s="28" t="s">
        <v>467</v>
      </c>
      <c r="F189" s="21"/>
      <c r="G189" s="24">
        <f t="shared" si="21"/>
        <v>5102300</v>
      </c>
      <c r="H189" s="24">
        <f t="shared" si="21"/>
        <v>0</v>
      </c>
      <c r="I189" s="24">
        <f t="shared" si="21"/>
        <v>0</v>
      </c>
    </row>
    <row r="190" spans="1:9" s="32" customFormat="1" ht="17.25" customHeight="1">
      <c r="A190" s="4" t="s">
        <v>468</v>
      </c>
      <c r="B190" s="21" t="s">
        <v>314</v>
      </c>
      <c r="C190" s="21" t="s">
        <v>22</v>
      </c>
      <c r="D190" s="21" t="s">
        <v>24</v>
      </c>
      <c r="E190" s="28" t="s">
        <v>469</v>
      </c>
      <c r="F190" s="21"/>
      <c r="G190" s="24">
        <f>G191+G193</f>
        <v>5102300</v>
      </c>
      <c r="H190" s="24">
        <f>H191+H193</f>
        <v>0</v>
      </c>
      <c r="I190" s="24">
        <f>I191+I193</f>
        <v>0</v>
      </c>
    </row>
    <row r="191" spans="1:9" s="32" customFormat="1" ht="136.5">
      <c r="A191" s="1" t="s">
        <v>234</v>
      </c>
      <c r="B191" s="21" t="s">
        <v>314</v>
      </c>
      <c r="C191" s="21" t="s">
        <v>22</v>
      </c>
      <c r="D191" s="21" t="s">
        <v>24</v>
      </c>
      <c r="E191" s="21" t="s">
        <v>478</v>
      </c>
      <c r="F191" s="21"/>
      <c r="G191" s="24">
        <f>G192</f>
        <v>102300</v>
      </c>
      <c r="H191" s="24">
        <f>H192</f>
        <v>0</v>
      </c>
      <c r="I191" s="24">
        <f>I192</f>
        <v>0</v>
      </c>
    </row>
    <row r="192" spans="1:9" s="32" customFormat="1" ht="12.75">
      <c r="A192" s="1" t="s">
        <v>101</v>
      </c>
      <c r="B192" s="21" t="s">
        <v>314</v>
      </c>
      <c r="C192" s="21" t="s">
        <v>22</v>
      </c>
      <c r="D192" s="21" t="s">
        <v>24</v>
      </c>
      <c r="E192" s="21" t="s">
        <v>478</v>
      </c>
      <c r="F192" s="21" t="s">
        <v>102</v>
      </c>
      <c r="G192" s="24">
        <v>102300</v>
      </c>
      <c r="H192" s="24">
        <v>0</v>
      </c>
      <c r="I192" s="24">
        <v>0</v>
      </c>
    </row>
    <row r="193" spans="1:9" s="32" customFormat="1" ht="21">
      <c r="A193" s="1" t="s">
        <v>549</v>
      </c>
      <c r="B193" s="21" t="s">
        <v>314</v>
      </c>
      <c r="C193" s="21" t="s">
        <v>22</v>
      </c>
      <c r="D193" s="21" t="s">
        <v>24</v>
      </c>
      <c r="E193" s="21" t="s">
        <v>550</v>
      </c>
      <c r="F193" s="21"/>
      <c r="G193" s="24">
        <f>G194</f>
        <v>5000000</v>
      </c>
      <c r="H193" s="24">
        <f>H194</f>
        <v>0</v>
      </c>
      <c r="I193" s="24">
        <f>I194</f>
        <v>0</v>
      </c>
    </row>
    <row r="194" spans="1:9" s="32" customFormat="1" ht="12.75">
      <c r="A194" s="1" t="s">
        <v>101</v>
      </c>
      <c r="B194" s="21" t="s">
        <v>314</v>
      </c>
      <c r="C194" s="21" t="s">
        <v>22</v>
      </c>
      <c r="D194" s="21" t="s">
        <v>24</v>
      </c>
      <c r="E194" s="21" t="s">
        <v>550</v>
      </c>
      <c r="F194" s="21" t="s">
        <v>102</v>
      </c>
      <c r="G194" s="24">
        <v>5000000</v>
      </c>
      <c r="H194" s="24">
        <v>0</v>
      </c>
      <c r="I194" s="24">
        <v>0</v>
      </c>
    </row>
    <row r="195" spans="1:9" s="32" customFormat="1" ht="21">
      <c r="A195" s="3" t="s">
        <v>329</v>
      </c>
      <c r="B195" s="28">
        <v>300</v>
      </c>
      <c r="C195" s="21" t="s">
        <v>22</v>
      </c>
      <c r="D195" s="21" t="s">
        <v>24</v>
      </c>
      <c r="E195" s="21" t="s">
        <v>330</v>
      </c>
      <c r="F195" s="21"/>
      <c r="G195" s="16">
        <f aca="true" t="shared" si="22" ref="G195:I197">G196</f>
        <v>1000</v>
      </c>
      <c r="H195" s="16">
        <f t="shared" si="22"/>
        <v>0</v>
      </c>
      <c r="I195" s="16">
        <f t="shared" si="22"/>
        <v>0</v>
      </c>
    </row>
    <row r="196" spans="1:9" s="32" customFormat="1" ht="21">
      <c r="A196" s="3" t="s">
        <v>331</v>
      </c>
      <c r="B196" s="28">
        <v>300</v>
      </c>
      <c r="C196" s="21" t="s">
        <v>22</v>
      </c>
      <c r="D196" s="21" t="s">
        <v>24</v>
      </c>
      <c r="E196" s="21" t="s">
        <v>332</v>
      </c>
      <c r="F196" s="21"/>
      <c r="G196" s="16">
        <f t="shared" si="22"/>
        <v>1000</v>
      </c>
      <c r="H196" s="16">
        <f t="shared" si="22"/>
        <v>0</v>
      </c>
      <c r="I196" s="16">
        <f t="shared" si="22"/>
        <v>0</v>
      </c>
    </row>
    <row r="197" spans="1:9" s="32" customFormat="1" ht="21">
      <c r="A197" s="2" t="s">
        <v>333</v>
      </c>
      <c r="B197" s="28">
        <v>300</v>
      </c>
      <c r="C197" s="21" t="s">
        <v>22</v>
      </c>
      <c r="D197" s="21" t="s">
        <v>24</v>
      </c>
      <c r="E197" s="21" t="s">
        <v>334</v>
      </c>
      <c r="F197" s="21"/>
      <c r="G197" s="16">
        <f t="shared" si="22"/>
        <v>1000</v>
      </c>
      <c r="H197" s="16">
        <f t="shared" si="22"/>
        <v>0</v>
      </c>
      <c r="I197" s="16">
        <f t="shared" si="22"/>
        <v>0</v>
      </c>
    </row>
    <row r="198" spans="1:9" s="32" customFormat="1" ht="21">
      <c r="A198" s="3" t="s">
        <v>53</v>
      </c>
      <c r="B198" s="28">
        <v>300</v>
      </c>
      <c r="C198" s="21" t="s">
        <v>22</v>
      </c>
      <c r="D198" s="21" t="s">
        <v>24</v>
      </c>
      <c r="E198" s="21" t="s">
        <v>334</v>
      </c>
      <c r="F198" s="21" t="s">
        <v>54</v>
      </c>
      <c r="G198" s="16">
        <v>1000</v>
      </c>
      <c r="H198" s="16">
        <v>0</v>
      </c>
      <c r="I198" s="16">
        <v>0</v>
      </c>
    </row>
    <row r="199" spans="1:9" s="32" customFormat="1" ht="12.75">
      <c r="A199" s="1" t="s">
        <v>80</v>
      </c>
      <c r="B199" s="28">
        <v>300</v>
      </c>
      <c r="C199" s="21" t="s">
        <v>22</v>
      </c>
      <c r="D199" s="21" t="s">
        <v>24</v>
      </c>
      <c r="E199" s="21" t="s">
        <v>97</v>
      </c>
      <c r="F199" s="21"/>
      <c r="G199" s="16">
        <f aca="true" t="shared" si="23" ref="G199:I200">G200</f>
        <v>10000</v>
      </c>
      <c r="H199" s="16">
        <f t="shared" si="23"/>
        <v>10000</v>
      </c>
      <c r="I199" s="16">
        <f t="shared" si="23"/>
        <v>10000</v>
      </c>
    </row>
    <row r="200" spans="1:9" s="32" customFormat="1" ht="12.75">
      <c r="A200" s="1" t="s">
        <v>84</v>
      </c>
      <c r="B200" s="28">
        <v>300</v>
      </c>
      <c r="C200" s="21" t="s">
        <v>22</v>
      </c>
      <c r="D200" s="21" t="s">
        <v>24</v>
      </c>
      <c r="E200" s="21" t="s">
        <v>112</v>
      </c>
      <c r="F200" s="21"/>
      <c r="G200" s="16">
        <f t="shared" si="23"/>
        <v>10000</v>
      </c>
      <c r="H200" s="16">
        <f t="shared" si="23"/>
        <v>10000</v>
      </c>
      <c r="I200" s="16">
        <f t="shared" si="23"/>
        <v>10000</v>
      </c>
    </row>
    <row r="201" spans="1:9" s="32" customFormat="1" ht="21">
      <c r="A201" s="3" t="s">
        <v>237</v>
      </c>
      <c r="B201" s="28">
        <v>300</v>
      </c>
      <c r="C201" s="21" t="s">
        <v>22</v>
      </c>
      <c r="D201" s="21" t="s">
        <v>24</v>
      </c>
      <c r="E201" s="21" t="s">
        <v>112</v>
      </c>
      <c r="F201" s="21" t="s">
        <v>238</v>
      </c>
      <c r="G201" s="16">
        <v>10000</v>
      </c>
      <c r="H201" s="16">
        <v>10000</v>
      </c>
      <c r="I201" s="16">
        <v>10000</v>
      </c>
    </row>
    <row r="202" spans="1:9" s="32" customFormat="1" ht="12.75">
      <c r="A202" s="3" t="s">
        <v>92</v>
      </c>
      <c r="B202" s="21" t="s">
        <v>251</v>
      </c>
      <c r="C202" s="21" t="s">
        <v>30</v>
      </c>
      <c r="D202" s="21" t="s">
        <v>93</v>
      </c>
      <c r="E202" s="21"/>
      <c r="F202" s="48"/>
      <c r="G202" s="16">
        <f>G203+G220</f>
        <v>25548590.1</v>
      </c>
      <c r="H202" s="16">
        <f>H203+H220</f>
        <v>893550</v>
      </c>
      <c r="I202" s="16">
        <f>I203+I220</f>
        <v>893550</v>
      </c>
    </row>
    <row r="203" spans="1:9" s="32" customFormat="1" ht="12.75">
      <c r="A203" s="3" t="s">
        <v>94</v>
      </c>
      <c r="B203" s="28">
        <v>300</v>
      </c>
      <c r="C203" s="21" t="s">
        <v>30</v>
      </c>
      <c r="D203" s="21" t="s">
        <v>13</v>
      </c>
      <c r="E203" s="21"/>
      <c r="F203" s="21"/>
      <c r="G203" s="16">
        <f>G204+G210+G217</f>
        <v>22690027.3</v>
      </c>
      <c r="H203" s="16">
        <f>H204+H210+H217</f>
        <v>406450</v>
      </c>
      <c r="I203" s="16">
        <f>I204+I210+I217</f>
        <v>406450</v>
      </c>
    </row>
    <row r="204" spans="1:9" s="32" customFormat="1" ht="21">
      <c r="A204" s="4" t="s">
        <v>465</v>
      </c>
      <c r="B204" s="21" t="s">
        <v>314</v>
      </c>
      <c r="C204" s="21" t="s">
        <v>30</v>
      </c>
      <c r="D204" s="21" t="s">
        <v>13</v>
      </c>
      <c r="E204" s="27" t="s">
        <v>289</v>
      </c>
      <c r="F204" s="21"/>
      <c r="G204" s="24">
        <f aca="true" t="shared" si="24" ref="G204:I207">G205</f>
        <v>39000</v>
      </c>
      <c r="H204" s="24">
        <f t="shared" si="24"/>
        <v>0</v>
      </c>
      <c r="I204" s="24">
        <f t="shared" si="24"/>
        <v>0</v>
      </c>
    </row>
    <row r="205" spans="1:9" s="32" customFormat="1" ht="42">
      <c r="A205" s="4" t="s">
        <v>466</v>
      </c>
      <c r="B205" s="21" t="s">
        <v>314</v>
      </c>
      <c r="C205" s="21" t="s">
        <v>30</v>
      </c>
      <c r="D205" s="21" t="s">
        <v>13</v>
      </c>
      <c r="E205" s="28" t="s">
        <v>467</v>
      </c>
      <c r="F205" s="21"/>
      <c r="G205" s="24">
        <f t="shared" si="24"/>
        <v>39000</v>
      </c>
      <c r="H205" s="24">
        <f t="shared" si="24"/>
        <v>0</v>
      </c>
      <c r="I205" s="24">
        <f t="shared" si="24"/>
        <v>0</v>
      </c>
    </row>
    <row r="206" spans="1:9" s="32" customFormat="1" ht="12.75">
      <c r="A206" s="4" t="s">
        <v>468</v>
      </c>
      <c r="B206" s="21" t="s">
        <v>314</v>
      </c>
      <c r="C206" s="21" t="s">
        <v>30</v>
      </c>
      <c r="D206" s="21" t="s">
        <v>13</v>
      </c>
      <c r="E206" s="28" t="s">
        <v>469</v>
      </c>
      <c r="F206" s="21"/>
      <c r="G206" s="24">
        <f t="shared" si="24"/>
        <v>39000</v>
      </c>
      <c r="H206" s="24">
        <f t="shared" si="24"/>
        <v>0</v>
      </c>
      <c r="I206" s="24">
        <f t="shared" si="24"/>
        <v>0</v>
      </c>
    </row>
    <row r="207" spans="1:9" s="32" customFormat="1" ht="63">
      <c r="A207" s="1" t="s">
        <v>103</v>
      </c>
      <c r="B207" s="21" t="s">
        <v>314</v>
      </c>
      <c r="C207" s="21" t="s">
        <v>30</v>
      </c>
      <c r="D207" s="21" t="s">
        <v>13</v>
      </c>
      <c r="E207" s="21" t="s">
        <v>471</v>
      </c>
      <c r="F207" s="21"/>
      <c r="G207" s="24">
        <f t="shared" si="24"/>
        <v>39000</v>
      </c>
      <c r="H207" s="24">
        <f>H208</f>
        <v>0</v>
      </c>
      <c r="I207" s="24">
        <f>I208</f>
        <v>0</v>
      </c>
    </row>
    <row r="208" spans="1:9" s="32" customFormat="1" ht="12.75">
      <c r="A208" s="1" t="s">
        <v>101</v>
      </c>
      <c r="B208" s="21" t="s">
        <v>314</v>
      </c>
      <c r="C208" s="21" t="s">
        <v>30</v>
      </c>
      <c r="D208" s="21" t="s">
        <v>13</v>
      </c>
      <c r="E208" s="21" t="s">
        <v>471</v>
      </c>
      <c r="F208" s="21" t="s">
        <v>102</v>
      </c>
      <c r="G208" s="24">
        <v>39000</v>
      </c>
      <c r="H208" s="24">
        <v>0</v>
      </c>
      <c r="I208" s="24">
        <v>0</v>
      </c>
    </row>
    <row r="209" spans="1:9" s="32" customFormat="1" ht="12.75">
      <c r="A209" s="3" t="s">
        <v>25</v>
      </c>
      <c r="B209" s="21" t="s">
        <v>251</v>
      </c>
      <c r="C209" s="21" t="s">
        <v>30</v>
      </c>
      <c r="D209" s="21" t="s">
        <v>13</v>
      </c>
      <c r="E209" s="21" t="s">
        <v>113</v>
      </c>
      <c r="F209" s="21"/>
      <c r="G209" s="16">
        <f>G210</f>
        <v>21944577.3</v>
      </c>
      <c r="H209" s="16">
        <f>H210</f>
        <v>0</v>
      </c>
      <c r="I209" s="16">
        <f>I210</f>
        <v>0</v>
      </c>
    </row>
    <row r="210" spans="1:9" s="32" customFormat="1" ht="21">
      <c r="A210" s="1" t="s">
        <v>378</v>
      </c>
      <c r="B210" s="28">
        <v>300</v>
      </c>
      <c r="C210" s="21" t="s">
        <v>30</v>
      </c>
      <c r="D210" s="21" t="s">
        <v>13</v>
      </c>
      <c r="E210" s="21" t="s">
        <v>379</v>
      </c>
      <c r="F210" s="21"/>
      <c r="G210" s="16">
        <f>G211+G214</f>
        <v>21944577.3</v>
      </c>
      <c r="H210" s="16">
        <f>H211+H214</f>
        <v>0</v>
      </c>
      <c r="I210" s="16">
        <f>I211+I214</f>
        <v>0</v>
      </c>
    </row>
    <row r="211" spans="1:9" s="32" customFormat="1" ht="31.5">
      <c r="A211" s="3" t="s">
        <v>380</v>
      </c>
      <c r="B211" s="28">
        <v>300</v>
      </c>
      <c r="C211" s="21" t="s">
        <v>30</v>
      </c>
      <c r="D211" s="21" t="s">
        <v>13</v>
      </c>
      <c r="E211" s="21" t="s">
        <v>381</v>
      </c>
      <c r="F211" s="21"/>
      <c r="G211" s="16">
        <f>G212+G213</f>
        <v>21286239.990000002</v>
      </c>
      <c r="H211" s="16">
        <f>H212+H213</f>
        <v>0</v>
      </c>
      <c r="I211" s="16">
        <f>I212+I213</f>
        <v>0</v>
      </c>
    </row>
    <row r="212" spans="1:9" s="32" customFormat="1" ht="12.75">
      <c r="A212" s="3" t="s">
        <v>201</v>
      </c>
      <c r="B212" s="28">
        <v>300</v>
      </c>
      <c r="C212" s="21" t="s">
        <v>30</v>
      </c>
      <c r="D212" s="21" t="s">
        <v>13</v>
      </c>
      <c r="E212" s="21" t="s">
        <v>381</v>
      </c>
      <c r="F212" s="21" t="s">
        <v>202</v>
      </c>
      <c r="G212" s="13">
        <v>17760281.26</v>
      </c>
      <c r="H212" s="49">
        <v>0</v>
      </c>
      <c r="I212" s="16">
        <v>0</v>
      </c>
    </row>
    <row r="213" spans="1:9" s="32" customFormat="1" ht="12.75">
      <c r="A213" s="4" t="s">
        <v>57</v>
      </c>
      <c r="B213" s="28">
        <v>300</v>
      </c>
      <c r="C213" s="21" t="s">
        <v>30</v>
      </c>
      <c r="D213" s="21" t="s">
        <v>13</v>
      </c>
      <c r="E213" s="21" t="s">
        <v>381</v>
      </c>
      <c r="F213" s="21" t="s">
        <v>56</v>
      </c>
      <c r="G213" s="24">
        <v>3525958.73</v>
      </c>
      <c r="H213" s="49">
        <v>0</v>
      </c>
      <c r="I213" s="16">
        <v>0</v>
      </c>
    </row>
    <row r="214" spans="1:9" s="32" customFormat="1" ht="21">
      <c r="A214" s="3" t="s">
        <v>382</v>
      </c>
      <c r="B214" s="28">
        <v>300</v>
      </c>
      <c r="C214" s="21" t="s">
        <v>30</v>
      </c>
      <c r="D214" s="21" t="s">
        <v>13</v>
      </c>
      <c r="E214" s="21" t="s">
        <v>383</v>
      </c>
      <c r="F214" s="21"/>
      <c r="G214" s="16">
        <f>G215+G216</f>
        <v>658337.31</v>
      </c>
      <c r="H214" s="16">
        <f>H215+H216</f>
        <v>0</v>
      </c>
      <c r="I214" s="16">
        <f>I215+I216</f>
        <v>0</v>
      </c>
    </row>
    <row r="215" spans="1:9" s="32" customFormat="1" ht="12.75">
      <c r="A215" s="3" t="s">
        <v>201</v>
      </c>
      <c r="B215" s="28">
        <v>300</v>
      </c>
      <c r="C215" s="21" t="s">
        <v>30</v>
      </c>
      <c r="D215" s="21" t="s">
        <v>13</v>
      </c>
      <c r="E215" s="21" t="s">
        <v>383</v>
      </c>
      <c r="F215" s="21" t="s">
        <v>202</v>
      </c>
      <c r="G215" s="13">
        <v>549287.04</v>
      </c>
      <c r="H215" s="49">
        <v>0</v>
      </c>
      <c r="I215" s="16">
        <v>0</v>
      </c>
    </row>
    <row r="216" spans="1:9" s="32" customFormat="1" ht="12.75">
      <c r="A216" s="4" t="s">
        <v>57</v>
      </c>
      <c r="B216" s="28">
        <v>300</v>
      </c>
      <c r="C216" s="21" t="s">
        <v>30</v>
      </c>
      <c r="D216" s="21" t="s">
        <v>13</v>
      </c>
      <c r="E216" s="21" t="s">
        <v>383</v>
      </c>
      <c r="F216" s="21" t="s">
        <v>56</v>
      </c>
      <c r="G216" s="24">
        <v>109050.27</v>
      </c>
      <c r="H216" s="49">
        <v>0</v>
      </c>
      <c r="I216" s="16">
        <v>0</v>
      </c>
    </row>
    <row r="217" spans="1:9" s="32" customFormat="1" ht="12.75">
      <c r="A217" s="1" t="s">
        <v>80</v>
      </c>
      <c r="B217" s="28">
        <v>300</v>
      </c>
      <c r="C217" s="21" t="s">
        <v>30</v>
      </c>
      <c r="D217" s="21" t="s">
        <v>13</v>
      </c>
      <c r="E217" s="21" t="s">
        <v>97</v>
      </c>
      <c r="F217" s="21"/>
      <c r="G217" s="16">
        <f aca="true" t="shared" si="25" ref="G217:I218">G218</f>
        <v>706450</v>
      </c>
      <c r="H217" s="16">
        <f t="shared" si="25"/>
        <v>406450</v>
      </c>
      <c r="I217" s="16">
        <f t="shared" si="25"/>
        <v>406450</v>
      </c>
    </row>
    <row r="218" spans="1:9" s="32" customFormat="1" ht="12.75">
      <c r="A218" s="1" t="s">
        <v>84</v>
      </c>
      <c r="B218" s="28">
        <v>300</v>
      </c>
      <c r="C218" s="21" t="s">
        <v>30</v>
      </c>
      <c r="D218" s="21" t="s">
        <v>13</v>
      </c>
      <c r="E218" s="21" t="s">
        <v>112</v>
      </c>
      <c r="F218" s="21"/>
      <c r="G218" s="16">
        <f t="shared" si="25"/>
        <v>706450</v>
      </c>
      <c r="H218" s="16">
        <f t="shared" si="25"/>
        <v>406450</v>
      </c>
      <c r="I218" s="16">
        <f t="shared" si="25"/>
        <v>406450</v>
      </c>
    </row>
    <row r="219" spans="1:9" s="32" customFormat="1" ht="21">
      <c r="A219" s="3" t="s">
        <v>53</v>
      </c>
      <c r="B219" s="28">
        <v>300</v>
      </c>
      <c r="C219" s="21" t="s">
        <v>30</v>
      </c>
      <c r="D219" s="21" t="s">
        <v>13</v>
      </c>
      <c r="E219" s="21" t="s">
        <v>112</v>
      </c>
      <c r="F219" s="21" t="s">
        <v>54</v>
      </c>
      <c r="G219" s="12">
        <v>706450</v>
      </c>
      <c r="H219" s="16">
        <v>406450</v>
      </c>
      <c r="I219" s="16">
        <v>406450</v>
      </c>
    </row>
    <row r="220" spans="1:9" s="32" customFormat="1" ht="12.75" customHeight="1">
      <c r="A220" s="3" t="s">
        <v>216</v>
      </c>
      <c r="B220" s="28">
        <v>300</v>
      </c>
      <c r="C220" s="21" t="s">
        <v>30</v>
      </c>
      <c r="D220" s="21" t="s">
        <v>11</v>
      </c>
      <c r="E220" s="21"/>
      <c r="F220" s="21"/>
      <c r="G220" s="16">
        <f>G221</f>
        <v>2858562.8</v>
      </c>
      <c r="H220" s="16">
        <f aca="true" t="shared" si="26" ref="H220:I222">H221</f>
        <v>487100</v>
      </c>
      <c r="I220" s="16">
        <f t="shared" si="26"/>
        <v>487100</v>
      </c>
    </row>
    <row r="221" spans="1:9" s="32" customFormat="1" ht="31.5">
      <c r="A221" s="2" t="s">
        <v>326</v>
      </c>
      <c r="B221" s="28">
        <v>300</v>
      </c>
      <c r="C221" s="21" t="s">
        <v>30</v>
      </c>
      <c r="D221" s="21" t="s">
        <v>11</v>
      </c>
      <c r="E221" s="21" t="s">
        <v>136</v>
      </c>
      <c r="F221" s="21"/>
      <c r="G221" s="16">
        <f>G222</f>
        <v>2858562.8</v>
      </c>
      <c r="H221" s="16">
        <f t="shared" si="26"/>
        <v>487100</v>
      </c>
      <c r="I221" s="16">
        <f t="shared" si="26"/>
        <v>487100</v>
      </c>
    </row>
    <row r="222" spans="1:9" s="32" customFormat="1" ht="12.75">
      <c r="A222" s="3" t="s">
        <v>384</v>
      </c>
      <c r="B222" s="28">
        <v>300</v>
      </c>
      <c r="C222" s="21" t="s">
        <v>30</v>
      </c>
      <c r="D222" s="21" t="s">
        <v>11</v>
      </c>
      <c r="E222" s="21" t="s">
        <v>217</v>
      </c>
      <c r="F222" s="21"/>
      <c r="G222" s="16">
        <f>G223</f>
        <v>2858562.8</v>
      </c>
      <c r="H222" s="16">
        <f t="shared" si="26"/>
        <v>487100</v>
      </c>
      <c r="I222" s="16">
        <f t="shared" si="26"/>
        <v>487100</v>
      </c>
    </row>
    <row r="223" spans="1:9" s="32" customFormat="1" ht="31.5">
      <c r="A223" s="3" t="s">
        <v>385</v>
      </c>
      <c r="B223" s="28">
        <v>300</v>
      </c>
      <c r="C223" s="21" t="s">
        <v>30</v>
      </c>
      <c r="D223" s="21" t="s">
        <v>11</v>
      </c>
      <c r="E223" s="21" t="s">
        <v>218</v>
      </c>
      <c r="F223" s="21"/>
      <c r="G223" s="16">
        <f>G224+G226+G228</f>
        <v>2858562.8</v>
      </c>
      <c r="H223" s="16">
        <f>H224+H226+H228</f>
        <v>487100</v>
      </c>
      <c r="I223" s="16">
        <f>I224+I226+I228</f>
        <v>487100</v>
      </c>
    </row>
    <row r="224" spans="1:9" s="32" customFormat="1" ht="63">
      <c r="A224" s="3" t="s">
        <v>547</v>
      </c>
      <c r="B224" s="28">
        <v>300</v>
      </c>
      <c r="C224" s="21" t="s">
        <v>30</v>
      </c>
      <c r="D224" s="21" t="s">
        <v>11</v>
      </c>
      <c r="E224" s="21" t="s">
        <v>548</v>
      </c>
      <c r="F224" s="21"/>
      <c r="G224" s="16">
        <f>G225</f>
        <v>1621027.4</v>
      </c>
      <c r="H224" s="16">
        <f>H225</f>
        <v>0</v>
      </c>
      <c r="I224" s="16">
        <f>I225</f>
        <v>0</v>
      </c>
    </row>
    <row r="225" spans="1:9" s="32" customFormat="1" ht="21">
      <c r="A225" s="3" t="s">
        <v>53</v>
      </c>
      <c r="B225" s="28">
        <v>300</v>
      </c>
      <c r="C225" s="21" t="s">
        <v>30</v>
      </c>
      <c r="D225" s="21" t="s">
        <v>11</v>
      </c>
      <c r="E225" s="21" t="s">
        <v>548</v>
      </c>
      <c r="F225" s="21" t="s">
        <v>54</v>
      </c>
      <c r="G225" s="12">
        <v>1621027.4</v>
      </c>
      <c r="H225" s="16">
        <v>0</v>
      </c>
      <c r="I225" s="16">
        <v>0</v>
      </c>
    </row>
    <row r="226" spans="1:9" s="32" customFormat="1" ht="42">
      <c r="A226" s="3" t="s">
        <v>386</v>
      </c>
      <c r="B226" s="28">
        <v>300</v>
      </c>
      <c r="C226" s="21" t="s">
        <v>30</v>
      </c>
      <c r="D226" s="21" t="s">
        <v>11</v>
      </c>
      <c r="E226" s="21" t="s">
        <v>219</v>
      </c>
      <c r="F226" s="21"/>
      <c r="G226" s="16">
        <f>G227</f>
        <v>767100</v>
      </c>
      <c r="H226" s="16">
        <f>H227</f>
        <v>487100</v>
      </c>
      <c r="I226" s="16">
        <f>I227</f>
        <v>487100</v>
      </c>
    </row>
    <row r="227" spans="1:9" s="32" customFormat="1" ht="21">
      <c r="A227" s="3" t="s">
        <v>78</v>
      </c>
      <c r="B227" s="28">
        <v>300</v>
      </c>
      <c r="C227" s="21" t="s">
        <v>30</v>
      </c>
      <c r="D227" s="21" t="s">
        <v>11</v>
      </c>
      <c r="E227" s="21" t="s">
        <v>219</v>
      </c>
      <c r="F227" s="21" t="s">
        <v>9</v>
      </c>
      <c r="G227" s="16">
        <v>767100</v>
      </c>
      <c r="H227" s="16">
        <v>487100</v>
      </c>
      <c r="I227" s="16">
        <v>487100</v>
      </c>
    </row>
    <row r="228" spans="1:9" s="32" customFormat="1" ht="17.25" customHeight="1">
      <c r="A228" s="3" t="s">
        <v>387</v>
      </c>
      <c r="B228" s="28">
        <v>300</v>
      </c>
      <c r="C228" s="21" t="s">
        <v>30</v>
      </c>
      <c r="D228" s="21" t="s">
        <v>11</v>
      </c>
      <c r="E228" s="21" t="s">
        <v>318</v>
      </c>
      <c r="F228" s="21"/>
      <c r="G228" s="16">
        <f>G229</f>
        <v>470435.4</v>
      </c>
      <c r="H228" s="16">
        <f>H229</f>
        <v>0</v>
      </c>
      <c r="I228" s="16">
        <f>I229</f>
        <v>0</v>
      </c>
    </row>
    <row r="229" spans="1:9" s="32" customFormat="1" ht="17.25" customHeight="1">
      <c r="A229" s="3" t="s">
        <v>53</v>
      </c>
      <c r="B229" s="28">
        <v>300</v>
      </c>
      <c r="C229" s="21" t="s">
        <v>30</v>
      </c>
      <c r="D229" s="21" t="s">
        <v>11</v>
      </c>
      <c r="E229" s="21" t="s">
        <v>318</v>
      </c>
      <c r="F229" s="21" t="s">
        <v>54</v>
      </c>
      <c r="G229" s="12">
        <v>470435.4</v>
      </c>
      <c r="H229" s="16">
        <v>0</v>
      </c>
      <c r="I229" s="16">
        <v>0</v>
      </c>
    </row>
    <row r="230" spans="1:9" s="32" customFormat="1" ht="17.25" customHeight="1">
      <c r="A230" s="3" t="s">
        <v>553</v>
      </c>
      <c r="B230" s="21" t="s">
        <v>251</v>
      </c>
      <c r="C230" s="21" t="s">
        <v>15</v>
      </c>
      <c r="D230" s="21" t="s">
        <v>93</v>
      </c>
      <c r="E230" s="21"/>
      <c r="F230" s="48"/>
      <c r="G230" s="16">
        <f aca="true" t="shared" si="27" ref="G230:I233">G231</f>
        <v>135624.94</v>
      </c>
      <c r="H230" s="16">
        <f t="shared" si="27"/>
        <v>0</v>
      </c>
      <c r="I230" s="16">
        <f t="shared" si="27"/>
        <v>0</v>
      </c>
    </row>
    <row r="231" spans="1:9" s="32" customFormat="1" ht="17.25" customHeight="1">
      <c r="A231" s="3" t="s">
        <v>554</v>
      </c>
      <c r="B231" s="28">
        <v>300</v>
      </c>
      <c r="C231" s="21" t="s">
        <v>15</v>
      </c>
      <c r="D231" s="21" t="s">
        <v>30</v>
      </c>
      <c r="E231" s="21"/>
      <c r="F231" s="21"/>
      <c r="G231" s="16">
        <f t="shared" si="27"/>
        <v>135624.94</v>
      </c>
      <c r="H231" s="16">
        <f t="shared" si="27"/>
        <v>0</v>
      </c>
      <c r="I231" s="16">
        <f t="shared" si="27"/>
        <v>0</v>
      </c>
    </row>
    <row r="232" spans="1:9" s="32" customFormat="1" ht="17.25" customHeight="1">
      <c r="A232" s="1" t="s">
        <v>84</v>
      </c>
      <c r="B232" s="28">
        <v>300</v>
      </c>
      <c r="C232" s="21" t="s">
        <v>15</v>
      </c>
      <c r="D232" s="21" t="s">
        <v>30</v>
      </c>
      <c r="E232" s="21" t="s">
        <v>97</v>
      </c>
      <c r="F232" s="21"/>
      <c r="G232" s="16">
        <f t="shared" si="27"/>
        <v>135624.94</v>
      </c>
      <c r="H232" s="16">
        <f t="shared" si="27"/>
        <v>0</v>
      </c>
      <c r="I232" s="16">
        <f t="shared" si="27"/>
        <v>0</v>
      </c>
    </row>
    <row r="233" spans="1:9" s="32" customFormat="1" ht="17.25" customHeight="1">
      <c r="A233" s="1" t="s">
        <v>555</v>
      </c>
      <c r="B233" s="28">
        <v>300</v>
      </c>
      <c r="C233" s="21" t="s">
        <v>15</v>
      </c>
      <c r="D233" s="21" t="s">
        <v>30</v>
      </c>
      <c r="E233" s="21" t="s">
        <v>556</v>
      </c>
      <c r="F233" s="21"/>
      <c r="G233" s="16">
        <f t="shared" si="27"/>
        <v>135624.94</v>
      </c>
      <c r="H233" s="16">
        <f t="shared" si="27"/>
        <v>0</v>
      </c>
      <c r="I233" s="16">
        <f t="shared" si="27"/>
        <v>0</v>
      </c>
    </row>
    <row r="234" spans="1:9" s="32" customFormat="1" ht="17.25" customHeight="1">
      <c r="A234" s="3" t="s">
        <v>53</v>
      </c>
      <c r="B234" s="28">
        <v>300</v>
      </c>
      <c r="C234" s="21" t="s">
        <v>15</v>
      </c>
      <c r="D234" s="21" t="s">
        <v>30</v>
      </c>
      <c r="E234" s="21" t="s">
        <v>556</v>
      </c>
      <c r="F234" s="21" t="s">
        <v>54</v>
      </c>
      <c r="G234" s="16">
        <v>135624.94</v>
      </c>
      <c r="H234" s="16">
        <v>0</v>
      </c>
      <c r="I234" s="16">
        <v>0</v>
      </c>
    </row>
    <row r="235" spans="1:9" s="32" customFormat="1" ht="12.75">
      <c r="A235" s="1" t="s">
        <v>16</v>
      </c>
      <c r="B235" s="21" t="s">
        <v>292</v>
      </c>
      <c r="C235" s="21" t="s">
        <v>17</v>
      </c>
      <c r="D235" s="21"/>
      <c r="E235" s="27"/>
      <c r="F235" s="21"/>
      <c r="G235" s="24">
        <f>G236+G270+G328+G353+G398</f>
        <v>61243048.220000006</v>
      </c>
      <c r="H235" s="24">
        <f>H236+H270+H328+H353+H398</f>
        <v>40306025</v>
      </c>
      <c r="I235" s="24">
        <f>I236+I270+I328+I353+I398</f>
        <v>40146955</v>
      </c>
    </row>
    <row r="236" spans="1:9" s="32" customFormat="1" ht="12.75">
      <c r="A236" s="1" t="s">
        <v>76</v>
      </c>
      <c r="B236" s="21" t="s">
        <v>292</v>
      </c>
      <c r="C236" s="21" t="s">
        <v>17</v>
      </c>
      <c r="D236" s="21" t="s">
        <v>13</v>
      </c>
      <c r="E236" s="27"/>
      <c r="F236" s="21"/>
      <c r="G236" s="24">
        <f>G237</f>
        <v>16341203.23</v>
      </c>
      <c r="H236" s="24">
        <f>H237</f>
        <v>10217400</v>
      </c>
      <c r="I236" s="24">
        <f>I237</f>
        <v>10217400</v>
      </c>
    </row>
    <row r="237" spans="1:9" s="32" customFormat="1" ht="21">
      <c r="A237" s="1" t="s">
        <v>293</v>
      </c>
      <c r="B237" s="21" t="s">
        <v>292</v>
      </c>
      <c r="C237" s="21" t="s">
        <v>17</v>
      </c>
      <c r="D237" s="21" t="s">
        <v>13</v>
      </c>
      <c r="E237" s="23" t="s">
        <v>178</v>
      </c>
      <c r="F237" s="21"/>
      <c r="G237" s="24">
        <f>G238+G246</f>
        <v>16341203.23</v>
      </c>
      <c r="H237" s="24">
        <f>H238+H246</f>
        <v>10217400</v>
      </c>
      <c r="I237" s="24">
        <f>I238+I246</f>
        <v>10217400</v>
      </c>
    </row>
    <row r="238" spans="1:9" s="32" customFormat="1" ht="42">
      <c r="A238" s="4" t="s">
        <v>294</v>
      </c>
      <c r="B238" s="21" t="s">
        <v>292</v>
      </c>
      <c r="C238" s="21" t="s">
        <v>17</v>
      </c>
      <c r="D238" s="21" t="s">
        <v>13</v>
      </c>
      <c r="E238" s="21" t="s">
        <v>180</v>
      </c>
      <c r="F238" s="21"/>
      <c r="G238" s="16">
        <f>G239</f>
        <v>10852686</v>
      </c>
      <c r="H238" s="16">
        <f>H239</f>
        <v>9861900</v>
      </c>
      <c r="I238" s="16">
        <f>I239</f>
        <v>9861900</v>
      </c>
    </row>
    <row r="239" spans="1:9" s="32" customFormat="1" ht="12.75">
      <c r="A239" s="4" t="s">
        <v>182</v>
      </c>
      <c r="B239" s="21" t="s">
        <v>292</v>
      </c>
      <c r="C239" s="21" t="s">
        <v>17</v>
      </c>
      <c r="D239" s="21" t="s">
        <v>13</v>
      </c>
      <c r="E239" s="21" t="s">
        <v>181</v>
      </c>
      <c r="F239" s="21"/>
      <c r="G239" s="16">
        <f>G240+G242+G244</f>
        <v>10852686</v>
      </c>
      <c r="H239" s="16">
        <f>H240+H242</f>
        <v>9861900</v>
      </c>
      <c r="I239" s="16">
        <f>I240+I242</f>
        <v>9861900</v>
      </c>
    </row>
    <row r="240" spans="1:9" s="32" customFormat="1" ht="12.75">
      <c r="A240" s="4" t="s">
        <v>71</v>
      </c>
      <c r="B240" s="21" t="s">
        <v>292</v>
      </c>
      <c r="C240" s="21" t="s">
        <v>17</v>
      </c>
      <c r="D240" s="21" t="s">
        <v>13</v>
      </c>
      <c r="E240" s="21" t="s">
        <v>295</v>
      </c>
      <c r="F240" s="21"/>
      <c r="G240" s="16">
        <f>G241</f>
        <v>3993886</v>
      </c>
      <c r="H240" s="16">
        <f>H241</f>
        <v>3876100</v>
      </c>
      <c r="I240" s="16">
        <f>I241</f>
        <v>3876100</v>
      </c>
    </row>
    <row r="241" spans="1:9" s="32" customFormat="1" ht="12.75">
      <c r="A241" s="4" t="s">
        <v>68</v>
      </c>
      <c r="B241" s="21" t="s">
        <v>292</v>
      </c>
      <c r="C241" s="21" t="s">
        <v>17</v>
      </c>
      <c r="D241" s="21" t="s">
        <v>13</v>
      </c>
      <c r="E241" s="21" t="s">
        <v>295</v>
      </c>
      <c r="F241" s="21" t="s">
        <v>67</v>
      </c>
      <c r="G241" s="12">
        <v>3993886</v>
      </c>
      <c r="H241" s="16">
        <v>3876100</v>
      </c>
      <c r="I241" s="16">
        <v>3876100</v>
      </c>
    </row>
    <row r="242" spans="1:9" s="32" customFormat="1" ht="136.5">
      <c r="A242" s="4" t="s">
        <v>223</v>
      </c>
      <c r="B242" s="21" t="s">
        <v>292</v>
      </c>
      <c r="C242" s="21" t="s">
        <v>17</v>
      </c>
      <c r="D242" s="21" t="s">
        <v>13</v>
      </c>
      <c r="E242" s="21" t="s">
        <v>296</v>
      </c>
      <c r="F242" s="21"/>
      <c r="G242" s="16">
        <f>G243</f>
        <v>6746400</v>
      </c>
      <c r="H242" s="16">
        <f>H243</f>
        <v>5985800</v>
      </c>
      <c r="I242" s="16">
        <f>I243</f>
        <v>5985800</v>
      </c>
    </row>
    <row r="243" spans="1:9" s="32" customFormat="1" ht="12.75">
      <c r="A243" s="4" t="s">
        <v>68</v>
      </c>
      <c r="B243" s="21" t="s">
        <v>292</v>
      </c>
      <c r="C243" s="21" t="s">
        <v>17</v>
      </c>
      <c r="D243" s="21" t="s">
        <v>13</v>
      </c>
      <c r="E243" s="21" t="s">
        <v>296</v>
      </c>
      <c r="F243" s="21" t="s">
        <v>67</v>
      </c>
      <c r="G243" s="12">
        <v>6746400</v>
      </c>
      <c r="H243" s="16">
        <v>5985800</v>
      </c>
      <c r="I243" s="16">
        <v>5985800</v>
      </c>
    </row>
    <row r="244" spans="1:9" s="32" customFormat="1" ht="31.5">
      <c r="A244" s="3" t="s">
        <v>490</v>
      </c>
      <c r="B244" s="21" t="s">
        <v>292</v>
      </c>
      <c r="C244" s="21" t="s">
        <v>17</v>
      </c>
      <c r="D244" s="21" t="s">
        <v>13</v>
      </c>
      <c r="E244" s="21" t="s">
        <v>511</v>
      </c>
      <c r="F244" s="21"/>
      <c r="G244" s="16">
        <f>G245</f>
        <v>112400</v>
      </c>
      <c r="H244" s="16">
        <f>H245</f>
        <v>0</v>
      </c>
      <c r="I244" s="16">
        <f>I245</f>
        <v>0</v>
      </c>
    </row>
    <row r="245" spans="1:9" s="32" customFormat="1" ht="12.75">
      <c r="A245" s="4" t="s">
        <v>68</v>
      </c>
      <c r="B245" s="21" t="s">
        <v>292</v>
      </c>
      <c r="C245" s="21" t="s">
        <v>17</v>
      </c>
      <c r="D245" s="21" t="s">
        <v>13</v>
      </c>
      <c r="E245" s="21" t="s">
        <v>511</v>
      </c>
      <c r="F245" s="21" t="s">
        <v>67</v>
      </c>
      <c r="G245" s="12">
        <v>112400</v>
      </c>
      <c r="H245" s="16">
        <v>0</v>
      </c>
      <c r="I245" s="16">
        <v>0</v>
      </c>
    </row>
    <row r="246" spans="1:9" s="32" customFormat="1" ht="42">
      <c r="A246" s="4" t="s">
        <v>297</v>
      </c>
      <c r="B246" s="21" t="s">
        <v>292</v>
      </c>
      <c r="C246" s="21" t="s">
        <v>17</v>
      </c>
      <c r="D246" s="21" t="s">
        <v>13</v>
      </c>
      <c r="E246" s="21" t="s">
        <v>335</v>
      </c>
      <c r="F246" s="21"/>
      <c r="G246" s="16">
        <f>G247</f>
        <v>5488517.23</v>
      </c>
      <c r="H246" s="16">
        <f>H247</f>
        <v>355500</v>
      </c>
      <c r="I246" s="16">
        <f>I247</f>
        <v>355500</v>
      </c>
    </row>
    <row r="247" spans="1:9" s="32" customFormat="1" ht="20.25" customHeight="1">
      <c r="A247" s="4" t="s">
        <v>179</v>
      </c>
      <c r="B247" s="21" t="s">
        <v>292</v>
      </c>
      <c r="C247" s="21" t="s">
        <v>17</v>
      </c>
      <c r="D247" s="21" t="s">
        <v>13</v>
      </c>
      <c r="E247" s="21" t="s">
        <v>336</v>
      </c>
      <c r="F247" s="21"/>
      <c r="G247" s="16">
        <f>+G248+G250+G252+G254+G256+G258+G260+G262+G264+G266+G268</f>
        <v>5488517.23</v>
      </c>
      <c r="H247" s="16">
        <f>+H248+H250+H252+H254+H256+H258+H260+H264+H266</f>
        <v>355500</v>
      </c>
      <c r="I247" s="16">
        <f>+I248+I250+I252+I254+I256+I258+I260+I264+I266</f>
        <v>355500</v>
      </c>
    </row>
    <row r="248" spans="1:9" s="32" customFormat="1" ht="20.25" customHeight="1">
      <c r="A248" s="4" t="s">
        <v>71</v>
      </c>
      <c r="B248" s="21" t="s">
        <v>292</v>
      </c>
      <c r="C248" s="21" t="s">
        <v>17</v>
      </c>
      <c r="D248" s="21" t="s">
        <v>13</v>
      </c>
      <c r="E248" s="21" t="s">
        <v>510</v>
      </c>
      <c r="F248" s="21"/>
      <c r="G248" s="16">
        <f>G249</f>
        <v>140784</v>
      </c>
      <c r="H248" s="16">
        <f>H249</f>
        <v>0</v>
      </c>
      <c r="I248" s="16">
        <f>I249</f>
        <v>0</v>
      </c>
    </row>
    <row r="249" spans="1:9" s="32" customFormat="1" ht="20.25" customHeight="1">
      <c r="A249" s="4" t="s">
        <v>68</v>
      </c>
      <c r="B249" s="21" t="s">
        <v>292</v>
      </c>
      <c r="C249" s="21" t="s">
        <v>17</v>
      </c>
      <c r="D249" s="21" t="s">
        <v>13</v>
      </c>
      <c r="E249" s="21" t="s">
        <v>510</v>
      </c>
      <c r="F249" s="21" t="s">
        <v>67</v>
      </c>
      <c r="G249" s="12">
        <v>140784</v>
      </c>
      <c r="H249" s="16">
        <v>0</v>
      </c>
      <c r="I249" s="16">
        <v>0</v>
      </c>
    </row>
    <row r="250" spans="1:9" s="32" customFormat="1" ht="14.25" customHeight="1">
      <c r="A250" s="4" t="s">
        <v>528</v>
      </c>
      <c r="B250" s="21" t="s">
        <v>292</v>
      </c>
      <c r="C250" s="21" t="s">
        <v>17</v>
      </c>
      <c r="D250" s="21" t="s">
        <v>13</v>
      </c>
      <c r="E250" s="21" t="s">
        <v>529</v>
      </c>
      <c r="F250" s="21"/>
      <c r="G250" s="16">
        <f>G251</f>
        <v>341500</v>
      </c>
      <c r="H250" s="16">
        <f>H251</f>
        <v>0</v>
      </c>
      <c r="I250" s="16">
        <f>I251</f>
        <v>0</v>
      </c>
    </row>
    <row r="251" spans="1:9" s="32" customFormat="1" ht="16.5" customHeight="1">
      <c r="A251" s="4" t="s">
        <v>68</v>
      </c>
      <c r="B251" s="21" t="s">
        <v>292</v>
      </c>
      <c r="C251" s="21" t="s">
        <v>17</v>
      </c>
      <c r="D251" s="21" t="s">
        <v>13</v>
      </c>
      <c r="E251" s="21" t="s">
        <v>529</v>
      </c>
      <c r="F251" s="21" t="s">
        <v>67</v>
      </c>
      <c r="G251" s="12">
        <v>341500</v>
      </c>
      <c r="H251" s="16">
        <v>0</v>
      </c>
      <c r="I251" s="16">
        <v>0</v>
      </c>
    </row>
    <row r="252" spans="1:9" s="32" customFormat="1" ht="12.75">
      <c r="A252" s="4" t="s">
        <v>408</v>
      </c>
      <c r="B252" s="21" t="s">
        <v>292</v>
      </c>
      <c r="C252" s="21" t="s">
        <v>17</v>
      </c>
      <c r="D252" s="21" t="s">
        <v>13</v>
      </c>
      <c r="E252" s="21" t="s">
        <v>409</v>
      </c>
      <c r="F252" s="21"/>
      <c r="G252" s="16">
        <f>G253</f>
        <v>296900</v>
      </c>
      <c r="H252" s="16">
        <f>H253</f>
        <v>0</v>
      </c>
      <c r="I252" s="16">
        <f>I253</f>
        <v>0</v>
      </c>
    </row>
    <row r="253" spans="1:9" s="32" customFormat="1" ht="11.25" customHeight="1">
      <c r="A253" s="4" t="s">
        <v>68</v>
      </c>
      <c r="B253" s="21" t="s">
        <v>292</v>
      </c>
      <c r="C253" s="21" t="s">
        <v>17</v>
      </c>
      <c r="D253" s="21" t="s">
        <v>13</v>
      </c>
      <c r="E253" s="21" t="s">
        <v>409</v>
      </c>
      <c r="F253" s="21" t="s">
        <v>67</v>
      </c>
      <c r="G253" s="16">
        <v>296900</v>
      </c>
      <c r="H253" s="16">
        <v>0</v>
      </c>
      <c r="I253" s="16">
        <v>0</v>
      </c>
    </row>
    <row r="254" spans="1:9" s="32" customFormat="1" ht="31.5">
      <c r="A254" s="1" t="s">
        <v>316</v>
      </c>
      <c r="B254" s="21" t="s">
        <v>292</v>
      </c>
      <c r="C254" s="21" t="s">
        <v>17</v>
      </c>
      <c r="D254" s="21" t="s">
        <v>13</v>
      </c>
      <c r="E254" s="21" t="s">
        <v>337</v>
      </c>
      <c r="F254" s="21"/>
      <c r="G254" s="16">
        <f>G255</f>
        <v>205000</v>
      </c>
      <c r="H254" s="16">
        <f>H255</f>
        <v>171300</v>
      </c>
      <c r="I254" s="16">
        <f>I255</f>
        <v>171300</v>
      </c>
    </row>
    <row r="255" spans="1:9" s="32" customFormat="1" ht="12" customHeight="1">
      <c r="A255" s="4" t="s">
        <v>68</v>
      </c>
      <c r="B255" s="21" t="s">
        <v>292</v>
      </c>
      <c r="C255" s="21" t="s">
        <v>17</v>
      </c>
      <c r="D255" s="21" t="s">
        <v>13</v>
      </c>
      <c r="E255" s="21" t="s">
        <v>337</v>
      </c>
      <c r="F255" s="21" t="s">
        <v>67</v>
      </c>
      <c r="G255" s="16">
        <v>205000</v>
      </c>
      <c r="H255" s="16">
        <v>171300</v>
      </c>
      <c r="I255" s="16">
        <v>171300</v>
      </c>
    </row>
    <row r="256" spans="1:9" s="32" customFormat="1" ht="42">
      <c r="A256" s="3" t="s">
        <v>299</v>
      </c>
      <c r="B256" s="21" t="s">
        <v>292</v>
      </c>
      <c r="C256" s="21" t="s">
        <v>17</v>
      </c>
      <c r="D256" s="21" t="s">
        <v>13</v>
      </c>
      <c r="E256" s="21" t="s">
        <v>338</v>
      </c>
      <c r="F256" s="21"/>
      <c r="G256" s="16">
        <f>G257</f>
        <v>168200</v>
      </c>
      <c r="H256" s="16">
        <f>H257</f>
        <v>147400</v>
      </c>
      <c r="I256" s="16">
        <f>I257</f>
        <v>147400</v>
      </c>
    </row>
    <row r="257" spans="1:9" s="32" customFormat="1" ht="12.75">
      <c r="A257" s="4" t="s">
        <v>68</v>
      </c>
      <c r="B257" s="21" t="s">
        <v>292</v>
      </c>
      <c r="C257" s="21" t="s">
        <v>17</v>
      </c>
      <c r="D257" s="21" t="s">
        <v>13</v>
      </c>
      <c r="E257" s="21" t="s">
        <v>338</v>
      </c>
      <c r="F257" s="21" t="s">
        <v>67</v>
      </c>
      <c r="G257" s="16">
        <v>168200</v>
      </c>
      <c r="H257" s="16">
        <v>147400</v>
      </c>
      <c r="I257" s="16">
        <v>147400</v>
      </c>
    </row>
    <row r="258" spans="1:9" s="32" customFormat="1" ht="21">
      <c r="A258" s="1" t="s">
        <v>88</v>
      </c>
      <c r="B258" s="21" t="s">
        <v>292</v>
      </c>
      <c r="C258" s="21" t="s">
        <v>17</v>
      </c>
      <c r="D258" s="21" t="s">
        <v>13</v>
      </c>
      <c r="E258" s="21" t="s">
        <v>339</v>
      </c>
      <c r="F258" s="21"/>
      <c r="G258" s="16">
        <f>G259</f>
        <v>3303646.58</v>
      </c>
      <c r="H258" s="16">
        <f>H259</f>
        <v>0</v>
      </c>
      <c r="I258" s="16">
        <f>I259</f>
        <v>0</v>
      </c>
    </row>
    <row r="259" spans="1:9" s="32" customFormat="1" ht="12.75">
      <c r="A259" s="4" t="s">
        <v>68</v>
      </c>
      <c r="B259" s="21" t="s">
        <v>292</v>
      </c>
      <c r="C259" s="21" t="s">
        <v>17</v>
      </c>
      <c r="D259" s="21" t="s">
        <v>13</v>
      </c>
      <c r="E259" s="21" t="s">
        <v>339</v>
      </c>
      <c r="F259" s="21" t="s">
        <v>67</v>
      </c>
      <c r="G259" s="16">
        <v>3303646.58</v>
      </c>
      <c r="H259" s="16">
        <v>0</v>
      </c>
      <c r="I259" s="16">
        <v>0</v>
      </c>
    </row>
    <row r="260" spans="1:9" s="32" customFormat="1" ht="42">
      <c r="A260" s="1" t="s">
        <v>516</v>
      </c>
      <c r="B260" s="21" t="s">
        <v>292</v>
      </c>
      <c r="C260" s="21" t="s">
        <v>17</v>
      </c>
      <c r="D260" s="21" t="s">
        <v>13</v>
      </c>
      <c r="E260" s="21" t="s">
        <v>517</v>
      </c>
      <c r="F260" s="21"/>
      <c r="G260" s="16">
        <f>G261</f>
        <v>43500</v>
      </c>
      <c r="H260" s="16">
        <f>H261</f>
        <v>0</v>
      </c>
      <c r="I260" s="16">
        <f>I261</f>
        <v>0</v>
      </c>
    </row>
    <row r="261" spans="1:9" s="32" customFormat="1" ht="12.75">
      <c r="A261" s="4" t="s">
        <v>68</v>
      </c>
      <c r="B261" s="21" t="s">
        <v>292</v>
      </c>
      <c r="C261" s="21" t="s">
        <v>17</v>
      </c>
      <c r="D261" s="21" t="s">
        <v>13</v>
      </c>
      <c r="E261" s="21" t="s">
        <v>517</v>
      </c>
      <c r="F261" s="21" t="s">
        <v>67</v>
      </c>
      <c r="G261" s="16">
        <v>43500</v>
      </c>
      <c r="H261" s="16">
        <v>0</v>
      </c>
      <c r="I261" s="16">
        <v>0</v>
      </c>
    </row>
    <row r="262" spans="1:9" s="32" customFormat="1" ht="31.5">
      <c r="A262" s="1" t="s">
        <v>543</v>
      </c>
      <c r="B262" s="21" t="s">
        <v>292</v>
      </c>
      <c r="C262" s="21" t="s">
        <v>17</v>
      </c>
      <c r="D262" s="21" t="s">
        <v>13</v>
      </c>
      <c r="E262" s="21" t="s">
        <v>544</v>
      </c>
      <c r="F262" s="21"/>
      <c r="G262" s="16">
        <f>G263</f>
        <v>84600</v>
      </c>
      <c r="H262" s="16">
        <f>H263</f>
        <v>0</v>
      </c>
      <c r="I262" s="16">
        <f>I263</f>
        <v>0</v>
      </c>
    </row>
    <row r="263" spans="1:9" s="32" customFormat="1" ht="12.75">
      <c r="A263" s="4" t="s">
        <v>68</v>
      </c>
      <c r="B263" s="21" t="s">
        <v>292</v>
      </c>
      <c r="C263" s="21" t="s">
        <v>17</v>
      </c>
      <c r="D263" s="21" t="s">
        <v>13</v>
      </c>
      <c r="E263" s="21" t="s">
        <v>544</v>
      </c>
      <c r="F263" s="21" t="s">
        <v>67</v>
      </c>
      <c r="G263" s="16">
        <v>84600</v>
      </c>
      <c r="H263" s="16">
        <v>0</v>
      </c>
      <c r="I263" s="16">
        <v>0</v>
      </c>
    </row>
    <row r="264" spans="1:9" s="32" customFormat="1" ht="42">
      <c r="A264" s="3" t="s">
        <v>300</v>
      </c>
      <c r="B264" s="21" t="s">
        <v>292</v>
      </c>
      <c r="C264" s="21" t="s">
        <v>17</v>
      </c>
      <c r="D264" s="21" t="s">
        <v>13</v>
      </c>
      <c r="E264" s="21" t="s">
        <v>340</v>
      </c>
      <c r="F264" s="21"/>
      <c r="G264" s="16">
        <f>G265</f>
        <v>42000</v>
      </c>
      <c r="H264" s="16">
        <f>H265</f>
        <v>36800</v>
      </c>
      <c r="I264" s="16">
        <f>I265</f>
        <v>36800</v>
      </c>
    </row>
    <row r="265" spans="1:9" s="32" customFormat="1" ht="12.75">
      <c r="A265" s="4" t="s">
        <v>68</v>
      </c>
      <c r="B265" s="21" t="s">
        <v>292</v>
      </c>
      <c r="C265" s="21" t="s">
        <v>17</v>
      </c>
      <c r="D265" s="21" t="s">
        <v>13</v>
      </c>
      <c r="E265" s="21" t="s">
        <v>340</v>
      </c>
      <c r="F265" s="21" t="s">
        <v>67</v>
      </c>
      <c r="G265" s="16">
        <v>42000</v>
      </c>
      <c r="H265" s="16">
        <v>36800</v>
      </c>
      <c r="I265" s="16">
        <v>36800</v>
      </c>
    </row>
    <row r="266" spans="1:9" s="32" customFormat="1" ht="29.25" customHeight="1">
      <c r="A266" s="1" t="s">
        <v>89</v>
      </c>
      <c r="B266" s="21" t="s">
        <v>292</v>
      </c>
      <c r="C266" s="21" t="s">
        <v>17</v>
      </c>
      <c r="D266" s="21" t="s">
        <v>13</v>
      </c>
      <c r="E266" s="21" t="s">
        <v>341</v>
      </c>
      <c r="F266" s="21"/>
      <c r="G266" s="16">
        <f>G267</f>
        <v>826086.65</v>
      </c>
      <c r="H266" s="16">
        <f>H267</f>
        <v>0</v>
      </c>
      <c r="I266" s="16">
        <f>I267</f>
        <v>0</v>
      </c>
    </row>
    <row r="267" spans="1:9" s="32" customFormat="1" ht="12.75">
      <c r="A267" s="4" t="s">
        <v>68</v>
      </c>
      <c r="B267" s="21" t="s">
        <v>292</v>
      </c>
      <c r="C267" s="21" t="s">
        <v>17</v>
      </c>
      <c r="D267" s="21" t="s">
        <v>13</v>
      </c>
      <c r="E267" s="21" t="s">
        <v>341</v>
      </c>
      <c r="F267" s="21" t="s">
        <v>67</v>
      </c>
      <c r="G267" s="12">
        <v>826086.65</v>
      </c>
      <c r="H267" s="16">
        <v>0</v>
      </c>
      <c r="I267" s="16">
        <v>0</v>
      </c>
    </row>
    <row r="268" spans="1:9" s="32" customFormat="1" ht="31.5">
      <c r="A268" s="1" t="s">
        <v>545</v>
      </c>
      <c r="B268" s="21" t="s">
        <v>292</v>
      </c>
      <c r="C268" s="21" t="s">
        <v>17</v>
      </c>
      <c r="D268" s="21" t="s">
        <v>13</v>
      </c>
      <c r="E268" s="21" t="s">
        <v>546</v>
      </c>
      <c r="F268" s="21"/>
      <c r="G268" s="16">
        <f>G269</f>
        <v>36300</v>
      </c>
      <c r="H268" s="16">
        <f>H269</f>
        <v>0</v>
      </c>
      <c r="I268" s="16">
        <f>I269</f>
        <v>0</v>
      </c>
    </row>
    <row r="269" spans="1:9" s="32" customFormat="1" ht="12.75">
      <c r="A269" s="4" t="s">
        <v>68</v>
      </c>
      <c r="B269" s="21" t="s">
        <v>292</v>
      </c>
      <c r="C269" s="21" t="s">
        <v>17</v>
      </c>
      <c r="D269" s="21" t="s">
        <v>13</v>
      </c>
      <c r="E269" s="21" t="s">
        <v>546</v>
      </c>
      <c r="F269" s="21" t="s">
        <v>67</v>
      </c>
      <c r="G269" s="12">
        <v>36300</v>
      </c>
      <c r="H269" s="16">
        <v>0</v>
      </c>
      <c r="I269" s="16">
        <v>0</v>
      </c>
    </row>
    <row r="270" spans="1:9" s="32" customFormat="1" ht="12.75">
      <c r="A270" s="1" t="s">
        <v>18</v>
      </c>
      <c r="B270" s="21" t="s">
        <v>292</v>
      </c>
      <c r="C270" s="21" t="s">
        <v>17</v>
      </c>
      <c r="D270" s="21" t="s">
        <v>11</v>
      </c>
      <c r="E270" s="27"/>
      <c r="F270" s="21"/>
      <c r="G270" s="24">
        <f>G271</f>
        <v>35004043</v>
      </c>
      <c r="H270" s="24">
        <f>H271</f>
        <v>22601975</v>
      </c>
      <c r="I270" s="24">
        <f>I271</f>
        <v>22539505</v>
      </c>
    </row>
    <row r="271" spans="1:9" s="32" customFormat="1" ht="21">
      <c r="A271" s="1" t="s">
        <v>293</v>
      </c>
      <c r="B271" s="21" t="s">
        <v>292</v>
      </c>
      <c r="C271" s="21" t="s">
        <v>17</v>
      </c>
      <c r="D271" s="21" t="s">
        <v>11</v>
      </c>
      <c r="E271" s="27" t="s">
        <v>178</v>
      </c>
      <c r="F271" s="21"/>
      <c r="G271" s="24">
        <f>G272+G302</f>
        <v>35004043</v>
      </c>
      <c r="H271" s="24">
        <f>H272+H302</f>
        <v>22601975</v>
      </c>
      <c r="I271" s="24">
        <f>I272+I302</f>
        <v>22539505</v>
      </c>
    </row>
    <row r="272" spans="1:9" s="32" customFormat="1" ht="42">
      <c r="A272" s="1" t="s">
        <v>294</v>
      </c>
      <c r="B272" s="21" t="s">
        <v>292</v>
      </c>
      <c r="C272" s="21" t="s">
        <v>17</v>
      </c>
      <c r="D272" s="21" t="s">
        <v>11</v>
      </c>
      <c r="E272" s="27" t="s">
        <v>180</v>
      </c>
      <c r="F272" s="21"/>
      <c r="G272" s="24">
        <f>G273+G292+G298</f>
        <v>19371443</v>
      </c>
      <c r="H272" s="24">
        <f>H273+H292+H298</f>
        <v>16331875</v>
      </c>
      <c r="I272" s="24">
        <f>I273+I292+I298</f>
        <v>16233705</v>
      </c>
    </row>
    <row r="273" spans="1:9" s="32" customFormat="1" ht="12.75">
      <c r="A273" s="1" t="s">
        <v>182</v>
      </c>
      <c r="B273" s="21" t="s">
        <v>292</v>
      </c>
      <c r="C273" s="21" t="s">
        <v>17</v>
      </c>
      <c r="D273" s="21" t="s">
        <v>11</v>
      </c>
      <c r="E273" s="27" t="s">
        <v>181</v>
      </c>
      <c r="F273" s="21"/>
      <c r="G273" s="24">
        <f>G274+G276+G278+G280+G282+G284+G286+G288+G290</f>
        <v>18717943</v>
      </c>
      <c r="H273" s="24">
        <f>H274+H276+H278+H280+H282+H284+H288+H290</f>
        <v>15678375</v>
      </c>
      <c r="I273" s="24">
        <f>I274+I276+I278+I280+I282+I284+I288+I290</f>
        <v>15580205</v>
      </c>
    </row>
    <row r="274" spans="1:9" s="32" customFormat="1" ht="21">
      <c r="A274" s="3" t="s">
        <v>69</v>
      </c>
      <c r="B274" s="21" t="s">
        <v>292</v>
      </c>
      <c r="C274" s="21" t="s">
        <v>17</v>
      </c>
      <c r="D274" s="21" t="s">
        <v>11</v>
      </c>
      <c r="E274" s="21" t="s">
        <v>301</v>
      </c>
      <c r="F274" s="21"/>
      <c r="G274" s="16">
        <f>G275</f>
        <v>3035343</v>
      </c>
      <c r="H274" s="16">
        <f>H275</f>
        <v>2131775</v>
      </c>
      <c r="I274" s="16">
        <f>I275</f>
        <v>2131805</v>
      </c>
    </row>
    <row r="275" spans="1:9" s="32" customFormat="1" ht="12.75">
      <c r="A275" s="4" t="s">
        <v>68</v>
      </c>
      <c r="B275" s="21" t="s">
        <v>292</v>
      </c>
      <c r="C275" s="21" t="s">
        <v>17</v>
      </c>
      <c r="D275" s="21" t="s">
        <v>11</v>
      </c>
      <c r="E275" s="21" t="s">
        <v>301</v>
      </c>
      <c r="F275" s="21" t="s">
        <v>67</v>
      </c>
      <c r="G275" s="12">
        <v>3035343</v>
      </c>
      <c r="H275" s="16">
        <v>2131775</v>
      </c>
      <c r="I275" s="16">
        <v>2131805</v>
      </c>
    </row>
    <row r="276" spans="1:9" s="32" customFormat="1" ht="42">
      <c r="A276" s="4" t="s">
        <v>447</v>
      </c>
      <c r="B276" s="21" t="s">
        <v>292</v>
      </c>
      <c r="C276" s="21" t="s">
        <v>17</v>
      </c>
      <c r="D276" s="21" t="s">
        <v>11</v>
      </c>
      <c r="E276" s="21" t="s">
        <v>448</v>
      </c>
      <c r="F276" s="21"/>
      <c r="G276" s="16">
        <f>G277</f>
        <v>1577400</v>
      </c>
      <c r="H276" s="16">
        <f>H277</f>
        <v>1582500</v>
      </c>
      <c r="I276" s="16">
        <f>I277</f>
        <v>1484300</v>
      </c>
    </row>
    <row r="277" spans="1:9" s="32" customFormat="1" ht="12.75">
      <c r="A277" s="4" t="s">
        <v>68</v>
      </c>
      <c r="B277" s="21" t="s">
        <v>292</v>
      </c>
      <c r="C277" s="21" t="s">
        <v>17</v>
      </c>
      <c r="D277" s="21" t="s">
        <v>11</v>
      </c>
      <c r="E277" s="21" t="s">
        <v>448</v>
      </c>
      <c r="F277" s="21" t="s">
        <v>67</v>
      </c>
      <c r="G277" s="12">
        <v>1577400</v>
      </c>
      <c r="H277" s="12">
        <v>1582500</v>
      </c>
      <c r="I277" s="16">
        <v>1484300</v>
      </c>
    </row>
    <row r="278" spans="1:9" s="32" customFormat="1" ht="136.5">
      <c r="A278" s="4" t="s">
        <v>223</v>
      </c>
      <c r="B278" s="21" t="s">
        <v>292</v>
      </c>
      <c r="C278" s="21" t="s">
        <v>17</v>
      </c>
      <c r="D278" s="21" t="s">
        <v>11</v>
      </c>
      <c r="E278" s="21" t="s">
        <v>296</v>
      </c>
      <c r="F278" s="21"/>
      <c r="G278" s="16">
        <f>G279</f>
        <v>13357200</v>
      </c>
      <c r="H278" s="16">
        <f>H279</f>
        <v>11589100</v>
      </c>
      <c r="I278" s="16">
        <f>I279</f>
        <v>11589100</v>
      </c>
    </row>
    <row r="279" spans="1:9" s="32" customFormat="1" ht="12.75">
      <c r="A279" s="4" t="s">
        <v>68</v>
      </c>
      <c r="B279" s="21" t="s">
        <v>292</v>
      </c>
      <c r="C279" s="21" t="s">
        <v>17</v>
      </c>
      <c r="D279" s="21" t="s">
        <v>11</v>
      </c>
      <c r="E279" s="21" t="s">
        <v>296</v>
      </c>
      <c r="F279" s="21" t="s">
        <v>67</v>
      </c>
      <c r="G279" s="12">
        <v>13357200</v>
      </c>
      <c r="H279" s="16">
        <v>11589100</v>
      </c>
      <c r="I279" s="16">
        <v>11589100</v>
      </c>
    </row>
    <row r="280" spans="1:9" s="32" customFormat="1" ht="31.5">
      <c r="A280" s="3" t="s">
        <v>302</v>
      </c>
      <c r="B280" s="21" t="s">
        <v>292</v>
      </c>
      <c r="C280" s="21" t="s">
        <v>17</v>
      </c>
      <c r="D280" s="21" t="s">
        <v>11</v>
      </c>
      <c r="E280" s="21" t="s">
        <v>183</v>
      </c>
      <c r="F280" s="21"/>
      <c r="G280" s="16">
        <f aca="true" t="shared" si="28" ref="G280:I282">G281</f>
        <v>247900</v>
      </c>
      <c r="H280" s="16">
        <f t="shared" si="28"/>
        <v>117500</v>
      </c>
      <c r="I280" s="16">
        <f t="shared" si="28"/>
        <v>117500</v>
      </c>
    </row>
    <row r="281" spans="1:9" s="32" customFormat="1" ht="12.75">
      <c r="A281" s="4" t="s">
        <v>68</v>
      </c>
      <c r="B281" s="21" t="s">
        <v>292</v>
      </c>
      <c r="C281" s="21" t="s">
        <v>17</v>
      </c>
      <c r="D281" s="21" t="s">
        <v>11</v>
      </c>
      <c r="E281" s="21" t="s">
        <v>183</v>
      </c>
      <c r="F281" s="21" t="s">
        <v>67</v>
      </c>
      <c r="G281" s="12">
        <v>247900</v>
      </c>
      <c r="H281" s="16">
        <v>117500</v>
      </c>
      <c r="I281" s="16">
        <v>117500</v>
      </c>
    </row>
    <row r="282" spans="1:9" s="32" customFormat="1" ht="42">
      <c r="A282" s="3" t="s">
        <v>303</v>
      </c>
      <c r="B282" s="21" t="s">
        <v>292</v>
      </c>
      <c r="C282" s="21" t="s">
        <v>17</v>
      </c>
      <c r="D282" s="21" t="s">
        <v>11</v>
      </c>
      <c r="E282" s="21" t="s">
        <v>304</v>
      </c>
      <c r="F282" s="21"/>
      <c r="G282" s="16">
        <f t="shared" si="28"/>
        <v>47300</v>
      </c>
      <c r="H282" s="16">
        <f t="shared" si="28"/>
        <v>47300</v>
      </c>
      <c r="I282" s="16">
        <f t="shared" si="28"/>
        <v>47300</v>
      </c>
    </row>
    <row r="283" spans="1:9" s="32" customFormat="1" ht="12.75">
      <c r="A283" s="4" t="s">
        <v>68</v>
      </c>
      <c r="B283" s="21" t="s">
        <v>292</v>
      </c>
      <c r="C283" s="21" t="s">
        <v>17</v>
      </c>
      <c r="D283" s="21" t="s">
        <v>11</v>
      </c>
      <c r="E283" s="21" t="s">
        <v>304</v>
      </c>
      <c r="F283" s="21" t="s">
        <v>67</v>
      </c>
      <c r="G283" s="16">
        <v>47300</v>
      </c>
      <c r="H283" s="16">
        <v>47300</v>
      </c>
      <c r="I283" s="16">
        <v>47300</v>
      </c>
    </row>
    <row r="284" spans="1:9" s="32" customFormat="1" ht="31.5">
      <c r="A284" s="1" t="s">
        <v>70</v>
      </c>
      <c r="B284" s="21" t="s">
        <v>292</v>
      </c>
      <c r="C284" s="21" t="s">
        <v>17</v>
      </c>
      <c r="D284" s="21" t="s">
        <v>11</v>
      </c>
      <c r="E284" s="21" t="s">
        <v>305</v>
      </c>
      <c r="F284" s="21"/>
      <c r="G284" s="16">
        <f>G285</f>
        <v>205300</v>
      </c>
      <c r="H284" s="16">
        <f>H285</f>
        <v>205300</v>
      </c>
      <c r="I284" s="16">
        <f>I285</f>
        <v>205300</v>
      </c>
    </row>
    <row r="285" spans="1:9" s="32" customFormat="1" ht="12.75">
      <c r="A285" s="4" t="s">
        <v>68</v>
      </c>
      <c r="B285" s="21" t="s">
        <v>292</v>
      </c>
      <c r="C285" s="21" t="s">
        <v>17</v>
      </c>
      <c r="D285" s="21" t="s">
        <v>11</v>
      </c>
      <c r="E285" s="21" t="s">
        <v>305</v>
      </c>
      <c r="F285" s="21" t="s">
        <v>67</v>
      </c>
      <c r="G285" s="16">
        <v>205300</v>
      </c>
      <c r="H285" s="16">
        <v>205300</v>
      </c>
      <c r="I285" s="16">
        <v>205300</v>
      </c>
    </row>
    <row r="286" spans="1:9" s="32" customFormat="1" ht="31.5">
      <c r="A286" s="3" t="s">
        <v>490</v>
      </c>
      <c r="B286" s="21" t="s">
        <v>292</v>
      </c>
      <c r="C286" s="21" t="s">
        <v>17</v>
      </c>
      <c r="D286" s="21" t="s">
        <v>11</v>
      </c>
      <c r="E286" s="21" t="s">
        <v>511</v>
      </c>
      <c r="F286" s="21"/>
      <c r="G286" s="16">
        <f>G287</f>
        <v>242600</v>
      </c>
      <c r="H286" s="16">
        <f>H287</f>
        <v>0</v>
      </c>
      <c r="I286" s="16">
        <f>I287</f>
        <v>0</v>
      </c>
    </row>
    <row r="287" spans="1:9" s="32" customFormat="1" ht="12.75">
      <c r="A287" s="4" t="s">
        <v>68</v>
      </c>
      <c r="B287" s="21" t="s">
        <v>292</v>
      </c>
      <c r="C287" s="21" t="s">
        <v>17</v>
      </c>
      <c r="D287" s="21" t="s">
        <v>11</v>
      </c>
      <c r="E287" s="21" t="s">
        <v>511</v>
      </c>
      <c r="F287" s="21" t="s">
        <v>67</v>
      </c>
      <c r="G287" s="12">
        <v>242600</v>
      </c>
      <c r="H287" s="16">
        <v>0</v>
      </c>
      <c r="I287" s="16">
        <v>0</v>
      </c>
    </row>
    <row r="288" spans="1:9" s="32" customFormat="1" ht="21">
      <c r="A288" s="1" t="s">
        <v>236</v>
      </c>
      <c r="B288" s="21" t="s">
        <v>292</v>
      </c>
      <c r="C288" s="21" t="s">
        <v>17</v>
      </c>
      <c r="D288" s="21" t="s">
        <v>11</v>
      </c>
      <c r="E288" s="21" t="s">
        <v>306</v>
      </c>
      <c r="F288" s="21"/>
      <c r="G288" s="16">
        <f>G289</f>
        <v>4400</v>
      </c>
      <c r="H288" s="16">
        <f>H289</f>
        <v>4400</v>
      </c>
      <c r="I288" s="16">
        <f>I289</f>
        <v>4400</v>
      </c>
    </row>
    <row r="289" spans="1:9" s="32" customFormat="1" ht="12.75">
      <c r="A289" s="4" t="s">
        <v>68</v>
      </c>
      <c r="B289" s="21" t="s">
        <v>292</v>
      </c>
      <c r="C289" s="21" t="s">
        <v>17</v>
      </c>
      <c r="D289" s="21" t="s">
        <v>11</v>
      </c>
      <c r="E289" s="21" t="s">
        <v>306</v>
      </c>
      <c r="F289" s="21" t="s">
        <v>67</v>
      </c>
      <c r="G289" s="16">
        <v>4400</v>
      </c>
      <c r="H289" s="16">
        <v>4400</v>
      </c>
      <c r="I289" s="16">
        <v>4400</v>
      </c>
    </row>
    <row r="290" spans="1:9" s="32" customFormat="1" ht="31.5">
      <c r="A290" s="1" t="s">
        <v>317</v>
      </c>
      <c r="B290" s="21" t="s">
        <v>292</v>
      </c>
      <c r="C290" s="21" t="s">
        <v>17</v>
      </c>
      <c r="D290" s="21" t="s">
        <v>11</v>
      </c>
      <c r="E290" s="21" t="s">
        <v>307</v>
      </c>
      <c r="F290" s="21"/>
      <c r="G290" s="16">
        <f>G291</f>
        <v>500</v>
      </c>
      <c r="H290" s="16">
        <f>H291</f>
        <v>500</v>
      </c>
      <c r="I290" s="16">
        <f>I291</f>
        <v>500</v>
      </c>
    </row>
    <row r="291" spans="1:9" s="32" customFormat="1" ht="12.75">
      <c r="A291" s="4" t="s">
        <v>68</v>
      </c>
      <c r="B291" s="21" t="s">
        <v>292</v>
      </c>
      <c r="C291" s="21" t="s">
        <v>17</v>
      </c>
      <c r="D291" s="21" t="s">
        <v>11</v>
      </c>
      <c r="E291" s="21" t="s">
        <v>307</v>
      </c>
      <c r="F291" s="21" t="s">
        <v>67</v>
      </c>
      <c r="G291" s="16">
        <v>500</v>
      </c>
      <c r="H291" s="16">
        <v>500</v>
      </c>
      <c r="I291" s="16">
        <v>500</v>
      </c>
    </row>
    <row r="292" spans="1:9" s="32" customFormat="1" ht="12" customHeight="1">
      <c r="A292" s="4" t="s">
        <v>410</v>
      </c>
      <c r="B292" s="33" t="s">
        <v>292</v>
      </c>
      <c r="C292" s="33" t="s">
        <v>17</v>
      </c>
      <c r="D292" s="33" t="s">
        <v>11</v>
      </c>
      <c r="E292" s="33" t="s">
        <v>411</v>
      </c>
      <c r="F292" s="33" t="s">
        <v>412</v>
      </c>
      <c r="G292" s="16">
        <f aca="true" t="shared" si="29" ref="G292:I294">G293</f>
        <v>638500</v>
      </c>
      <c r="H292" s="16">
        <f t="shared" si="29"/>
        <v>638500</v>
      </c>
      <c r="I292" s="16">
        <f t="shared" si="29"/>
        <v>638500</v>
      </c>
    </row>
    <row r="293" spans="1:9" s="32" customFormat="1" ht="42">
      <c r="A293" s="34" t="s">
        <v>413</v>
      </c>
      <c r="B293" s="33" t="s">
        <v>292</v>
      </c>
      <c r="C293" s="33" t="s">
        <v>17</v>
      </c>
      <c r="D293" s="33" t="s">
        <v>11</v>
      </c>
      <c r="E293" s="33" t="s">
        <v>411</v>
      </c>
      <c r="F293" s="33" t="s">
        <v>412</v>
      </c>
      <c r="G293" s="16">
        <f>G294+G296</f>
        <v>638500</v>
      </c>
      <c r="H293" s="16">
        <f>H294+H296</f>
        <v>638500</v>
      </c>
      <c r="I293" s="16">
        <f>I294+I296</f>
        <v>638500</v>
      </c>
    </row>
    <row r="294" spans="1:9" s="32" customFormat="1" ht="21.75" customHeight="1">
      <c r="A294" s="4" t="s">
        <v>414</v>
      </c>
      <c r="B294" s="33" t="s">
        <v>292</v>
      </c>
      <c r="C294" s="33" t="s">
        <v>17</v>
      </c>
      <c r="D294" s="33" t="s">
        <v>11</v>
      </c>
      <c r="E294" s="33" t="s">
        <v>415</v>
      </c>
      <c r="F294" s="33" t="s">
        <v>412</v>
      </c>
      <c r="G294" s="16">
        <f t="shared" si="29"/>
        <v>538500</v>
      </c>
      <c r="H294" s="16">
        <f t="shared" si="29"/>
        <v>538500</v>
      </c>
      <c r="I294" s="16">
        <f t="shared" si="29"/>
        <v>538500</v>
      </c>
    </row>
    <row r="295" spans="1:9" s="32" customFormat="1" ht="14.25" customHeight="1">
      <c r="A295" s="4" t="s">
        <v>68</v>
      </c>
      <c r="B295" s="33" t="s">
        <v>292</v>
      </c>
      <c r="C295" s="33" t="s">
        <v>17</v>
      </c>
      <c r="D295" s="33" t="s">
        <v>11</v>
      </c>
      <c r="E295" s="33" t="s">
        <v>415</v>
      </c>
      <c r="F295" s="33" t="s">
        <v>67</v>
      </c>
      <c r="G295" s="16">
        <v>538500</v>
      </c>
      <c r="H295" s="16">
        <v>538500</v>
      </c>
      <c r="I295" s="16">
        <v>538500</v>
      </c>
    </row>
    <row r="296" spans="1:9" s="32" customFormat="1" ht="18.75" customHeight="1">
      <c r="A296" s="4" t="s">
        <v>449</v>
      </c>
      <c r="B296" s="33" t="s">
        <v>292</v>
      </c>
      <c r="C296" s="33" t="s">
        <v>17</v>
      </c>
      <c r="D296" s="33" t="s">
        <v>11</v>
      </c>
      <c r="E296" s="33" t="s">
        <v>450</v>
      </c>
      <c r="F296" s="33" t="s">
        <v>412</v>
      </c>
      <c r="G296" s="16">
        <f>G297</f>
        <v>100000</v>
      </c>
      <c r="H296" s="16">
        <f>H297</f>
        <v>100000</v>
      </c>
      <c r="I296" s="16">
        <f>I297</f>
        <v>100000</v>
      </c>
    </row>
    <row r="297" spans="1:9" s="32" customFormat="1" ht="15" customHeight="1">
      <c r="A297" s="4" t="s">
        <v>68</v>
      </c>
      <c r="B297" s="33" t="s">
        <v>292</v>
      </c>
      <c r="C297" s="33" t="s">
        <v>17</v>
      </c>
      <c r="D297" s="33" t="s">
        <v>11</v>
      </c>
      <c r="E297" s="33" t="s">
        <v>450</v>
      </c>
      <c r="F297" s="33" t="s">
        <v>67</v>
      </c>
      <c r="G297" s="16">
        <v>100000</v>
      </c>
      <c r="H297" s="16">
        <v>100000</v>
      </c>
      <c r="I297" s="16">
        <v>100000</v>
      </c>
    </row>
    <row r="298" spans="1:9" s="32" customFormat="1" ht="13.5" customHeight="1">
      <c r="A298" s="4" t="s">
        <v>451</v>
      </c>
      <c r="B298" s="33" t="s">
        <v>292</v>
      </c>
      <c r="C298" s="33" t="s">
        <v>17</v>
      </c>
      <c r="D298" s="33" t="s">
        <v>11</v>
      </c>
      <c r="E298" s="33" t="s">
        <v>452</v>
      </c>
      <c r="F298" s="33" t="s">
        <v>412</v>
      </c>
      <c r="G298" s="16">
        <f aca="true" t="shared" si="30" ref="G298:I300">G299</f>
        <v>15000</v>
      </c>
      <c r="H298" s="16">
        <f t="shared" si="30"/>
        <v>15000</v>
      </c>
      <c r="I298" s="16">
        <f t="shared" si="30"/>
        <v>15000</v>
      </c>
    </row>
    <row r="299" spans="1:9" s="32" customFormat="1" ht="42">
      <c r="A299" s="4" t="s">
        <v>453</v>
      </c>
      <c r="B299" s="33" t="s">
        <v>292</v>
      </c>
      <c r="C299" s="33" t="s">
        <v>17</v>
      </c>
      <c r="D299" s="33" t="s">
        <v>11</v>
      </c>
      <c r="E299" s="33" t="s">
        <v>452</v>
      </c>
      <c r="F299" s="33" t="s">
        <v>412</v>
      </c>
      <c r="G299" s="16">
        <f t="shared" si="30"/>
        <v>15000</v>
      </c>
      <c r="H299" s="16">
        <f t="shared" si="30"/>
        <v>15000</v>
      </c>
      <c r="I299" s="16">
        <f t="shared" si="30"/>
        <v>15000</v>
      </c>
    </row>
    <row r="300" spans="1:9" s="32" customFormat="1" ht="23.25" customHeight="1">
      <c r="A300" s="4" t="s">
        <v>454</v>
      </c>
      <c r="B300" s="33" t="s">
        <v>292</v>
      </c>
      <c r="C300" s="33" t="s">
        <v>17</v>
      </c>
      <c r="D300" s="33" t="s">
        <v>11</v>
      </c>
      <c r="E300" s="33" t="s">
        <v>455</v>
      </c>
      <c r="F300" s="33" t="s">
        <v>412</v>
      </c>
      <c r="G300" s="16">
        <f t="shared" si="30"/>
        <v>15000</v>
      </c>
      <c r="H300" s="16">
        <f t="shared" si="30"/>
        <v>15000</v>
      </c>
      <c r="I300" s="16">
        <f t="shared" si="30"/>
        <v>15000</v>
      </c>
    </row>
    <row r="301" spans="1:9" s="32" customFormat="1" ht="18.75" customHeight="1">
      <c r="A301" s="4" t="s">
        <v>68</v>
      </c>
      <c r="B301" s="33" t="s">
        <v>292</v>
      </c>
      <c r="C301" s="33" t="s">
        <v>17</v>
      </c>
      <c r="D301" s="33" t="s">
        <v>11</v>
      </c>
      <c r="E301" s="33" t="s">
        <v>455</v>
      </c>
      <c r="F301" s="33" t="s">
        <v>67</v>
      </c>
      <c r="G301" s="16">
        <v>15000</v>
      </c>
      <c r="H301" s="16">
        <v>15000</v>
      </c>
      <c r="I301" s="16">
        <v>15000</v>
      </c>
    </row>
    <row r="302" spans="1:9" s="32" customFormat="1" ht="42">
      <c r="A302" s="4" t="s">
        <v>297</v>
      </c>
      <c r="B302" s="21" t="s">
        <v>292</v>
      </c>
      <c r="C302" s="21" t="s">
        <v>17</v>
      </c>
      <c r="D302" s="21" t="s">
        <v>11</v>
      </c>
      <c r="E302" s="21" t="s">
        <v>335</v>
      </c>
      <c r="F302" s="21"/>
      <c r="G302" s="16">
        <f>G303</f>
        <v>15632600</v>
      </c>
      <c r="H302" s="16">
        <f>H303</f>
        <v>6270100</v>
      </c>
      <c r="I302" s="16">
        <f>I303</f>
        <v>6305800</v>
      </c>
    </row>
    <row r="303" spans="1:9" s="32" customFormat="1" ht="21">
      <c r="A303" s="4" t="s">
        <v>179</v>
      </c>
      <c r="B303" s="21" t="s">
        <v>292</v>
      </c>
      <c r="C303" s="21" t="s">
        <v>17</v>
      </c>
      <c r="D303" s="21" t="s">
        <v>11</v>
      </c>
      <c r="E303" s="21" t="s">
        <v>336</v>
      </c>
      <c r="F303" s="21"/>
      <c r="G303" s="16">
        <f>G304+G306+G308+G310+G312+G314+G316+G318+G322+G324+G326</f>
        <v>15632600</v>
      </c>
      <c r="H303" s="16">
        <f>H304+H306+H308+H310+H312+H314+H316+H318+H322+H324+H326</f>
        <v>6270100</v>
      </c>
      <c r="I303" s="16">
        <f>I304+I306+I308+I310+I312+I314+I316+I318+I322+I324+I326</f>
        <v>6305800</v>
      </c>
    </row>
    <row r="304" spans="1:9" s="32" customFormat="1" ht="21">
      <c r="A304" s="4" t="s">
        <v>69</v>
      </c>
      <c r="B304" s="21" t="s">
        <v>292</v>
      </c>
      <c r="C304" s="21" t="s">
        <v>17</v>
      </c>
      <c r="D304" s="21" t="s">
        <v>11</v>
      </c>
      <c r="E304" s="21" t="s">
        <v>416</v>
      </c>
      <c r="F304" s="21"/>
      <c r="G304" s="16">
        <f>G305</f>
        <v>3558200</v>
      </c>
      <c r="H304" s="16">
        <f>H305</f>
        <v>0</v>
      </c>
      <c r="I304" s="16">
        <f>I305</f>
        <v>0</v>
      </c>
    </row>
    <row r="305" spans="1:9" s="32" customFormat="1" ht="12.75">
      <c r="A305" s="4" t="s">
        <v>68</v>
      </c>
      <c r="B305" s="21" t="s">
        <v>292</v>
      </c>
      <c r="C305" s="21" t="s">
        <v>17</v>
      </c>
      <c r="D305" s="21" t="s">
        <v>11</v>
      </c>
      <c r="E305" s="21" t="s">
        <v>416</v>
      </c>
      <c r="F305" s="21" t="s">
        <v>67</v>
      </c>
      <c r="G305" s="12">
        <v>3558200</v>
      </c>
      <c r="H305" s="16">
        <v>0</v>
      </c>
      <c r="I305" s="16">
        <v>0</v>
      </c>
    </row>
    <row r="306" spans="1:9" s="32" customFormat="1" ht="21">
      <c r="A306" s="4" t="s">
        <v>557</v>
      </c>
      <c r="B306" s="21" t="s">
        <v>292</v>
      </c>
      <c r="C306" s="21" t="s">
        <v>17</v>
      </c>
      <c r="D306" s="21" t="s">
        <v>11</v>
      </c>
      <c r="E306" s="21" t="s">
        <v>558</v>
      </c>
      <c r="F306" s="21"/>
      <c r="G306" s="16">
        <f>G307</f>
        <v>202800</v>
      </c>
      <c r="H306" s="16">
        <f>H307</f>
        <v>0</v>
      </c>
      <c r="I306" s="16">
        <f>I307</f>
        <v>0</v>
      </c>
    </row>
    <row r="307" spans="1:9" s="32" customFormat="1" ht="12.75">
      <c r="A307" s="4" t="s">
        <v>68</v>
      </c>
      <c r="B307" s="21" t="s">
        <v>292</v>
      </c>
      <c r="C307" s="21" t="s">
        <v>17</v>
      </c>
      <c r="D307" s="21" t="s">
        <v>11</v>
      </c>
      <c r="E307" s="21" t="s">
        <v>558</v>
      </c>
      <c r="F307" s="21" t="s">
        <v>67</v>
      </c>
      <c r="G307" s="12">
        <v>202800</v>
      </c>
      <c r="H307" s="16">
        <v>0</v>
      </c>
      <c r="I307" s="16">
        <v>0</v>
      </c>
    </row>
    <row r="308" spans="1:9" s="32" customFormat="1" ht="21">
      <c r="A308" s="4" t="s">
        <v>417</v>
      </c>
      <c r="B308" s="21" t="s">
        <v>292</v>
      </c>
      <c r="C308" s="21" t="s">
        <v>17</v>
      </c>
      <c r="D308" s="21" t="s">
        <v>11</v>
      </c>
      <c r="E308" s="21" t="s">
        <v>418</v>
      </c>
      <c r="F308" s="21"/>
      <c r="G308" s="16">
        <f>G309</f>
        <v>667100</v>
      </c>
      <c r="H308" s="16">
        <f>H309</f>
        <v>0</v>
      </c>
      <c r="I308" s="16">
        <f>I309</f>
        <v>0</v>
      </c>
    </row>
    <row r="309" spans="1:9" s="32" customFormat="1" ht="12.75">
      <c r="A309" s="4" t="s">
        <v>68</v>
      </c>
      <c r="B309" s="21" t="s">
        <v>292</v>
      </c>
      <c r="C309" s="21" t="s">
        <v>17</v>
      </c>
      <c r="D309" s="21" t="s">
        <v>11</v>
      </c>
      <c r="E309" s="21" t="s">
        <v>418</v>
      </c>
      <c r="F309" s="21" t="s">
        <v>67</v>
      </c>
      <c r="G309" s="12">
        <v>667100</v>
      </c>
      <c r="H309" s="16">
        <v>0</v>
      </c>
      <c r="I309" s="16">
        <v>0</v>
      </c>
    </row>
    <row r="310" spans="1:9" s="32" customFormat="1" ht="31.5">
      <c r="A310" s="1" t="s">
        <v>316</v>
      </c>
      <c r="B310" s="21" t="s">
        <v>292</v>
      </c>
      <c r="C310" s="21" t="s">
        <v>17</v>
      </c>
      <c r="D310" s="21" t="s">
        <v>11</v>
      </c>
      <c r="E310" s="21" t="s">
        <v>337</v>
      </c>
      <c r="F310" s="21"/>
      <c r="G310" s="16">
        <f>G311</f>
        <v>296100</v>
      </c>
      <c r="H310" s="16">
        <f>H311</f>
        <v>279700</v>
      </c>
      <c r="I310" s="16">
        <f>I311</f>
        <v>279700</v>
      </c>
    </row>
    <row r="311" spans="1:9" s="32" customFormat="1" ht="12.75">
      <c r="A311" s="4" t="s">
        <v>68</v>
      </c>
      <c r="B311" s="21" t="s">
        <v>292</v>
      </c>
      <c r="C311" s="21" t="s">
        <v>17</v>
      </c>
      <c r="D311" s="21" t="s">
        <v>11</v>
      </c>
      <c r="E311" s="21" t="s">
        <v>337</v>
      </c>
      <c r="F311" s="21" t="s">
        <v>67</v>
      </c>
      <c r="G311" s="16">
        <v>296100</v>
      </c>
      <c r="H311" s="16">
        <v>279700</v>
      </c>
      <c r="I311" s="16">
        <v>279700</v>
      </c>
    </row>
    <row r="312" spans="1:9" s="32" customFormat="1" ht="42">
      <c r="A312" s="4" t="s">
        <v>299</v>
      </c>
      <c r="B312" s="21" t="s">
        <v>292</v>
      </c>
      <c r="C312" s="21" t="s">
        <v>17</v>
      </c>
      <c r="D312" s="21" t="s">
        <v>11</v>
      </c>
      <c r="E312" s="21" t="s">
        <v>338</v>
      </c>
      <c r="F312" s="21"/>
      <c r="G312" s="16">
        <f>G313</f>
        <v>202900</v>
      </c>
      <c r="H312" s="16">
        <f>H313</f>
        <v>223700</v>
      </c>
      <c r="I312" s="16">
        <f>I313</f>
        <v>223700</v>
      </c>
    </row>
    <row r="313" spans="1:9" s="32" customFormat="1" ht="12.75">
      <c r="A313" s="4" t="s">
        <v>68</v>
      </c>
      <c r="B313" s="21" t="s">
        <v>292</v>
      </c>
      <c r="C313" s="21" t="s">
        <v>17</v>
      </c>
      <c r="D313" s="21" t="s">
        <v>11</v>
      </c>
      <c r="E313" s="21" t="s">
        <v>338</v>
      </c>
      <c r="F313" s="21" t="s">
        <v>67</v>
      </c>
      <c r="G313" s="16">
        <v>202900</v>
      </c>
      <c r="H313" s="16">
        <v>223700</v>
      </c>
      <c r="I313" s="16">
        <v>223700</v>
      </c>
    </row>
    <row r="314" spans="1:9" s="32" customFormat="1" ht="21">
      <c r="A314" s="1" t="s">
        <v>88</v>
      </c>
      <c r="B314" s="21" t="s">
        <v>292</v>
      </c>
      <c r="C314" s="21" t="s">
        <v>17</v>
      </c>
      <c r="D314" s="21" t="s">
        <v>11</v>
      </c>
      <c r="E314" s="21" t="s">
        <v>339</v>
      </c>
      <c r="F314" s="21"/>
      <c r="G314" s="16">
        <f>G315</f>
        <v>3831000</v>
      </c>
      <c r="H314" s="16">
        <f>H315</f>
        <v>0</v>
      </c>
      <c r="I314" s="16">
        <f>I315</f>
        <v>0</v>
      </c>
    </row>
    <row r="315" spans="1:9" s="32" customFormat="1" ht="12.75">
      <c r="A315" s="4" t="s">
        <v>68</v>
      </c>
      <c r="B315" s="21" t="s">
        <v>292</v>
      </c>
      <c r="C315" s="21" t="s">
        <v>17</v>
      </c>
      <c r="D315" s="21" t="s">
        <v>11</v>
      </c>
      <c r="E315" s="21" t="s">
        <v>339</v>
      </c>
      <c r="F315" s="21" t="s">
        <v>67</v>
      </c>
      <c r="G315" s="16">
        <v>3831000</v>
      </c>
      <c r="H315" s="16">
        <v>0</v>
      </c>
      <c r="I315" s="16">
        <v>0</v>
      </c>
    </row>
    <row r="316" spans="1:9" s="32" customFormat="1" ht="18" customHeight="1">
      <c r="A316" s="1" t="s">
        <v>512</v>
      </c>
      <c r="B316" s="21" t="s">
        <v>292</v>
      </c>
      <c r="C316" s="21" t="s">
        <v>17</v>
      </c>
      <c r="D316" s="21" t="s">
        <v>11</v>
      </c>
      <c r="E316" s="21" t="s">
        <v>513</v>
      </c>
      <c r="F316" s="21"/>
      <c r="G316" s="16">
        <f>G317</f>
        <v>4341500</v>
      </c>
      <c r="H316" s="16">
        <f>H317</f>
        <v>4261300</v>
      </c>
      <c r="I316" s="16">
        <f>I317</f>
        <v>4261300</v>
      </c>
    </row>
    <row r="317" spans="1:9" s="32" customFormat="1" ht="12.75">
      <c r="A317" s="4" t="s">
        <v>68</v>
      </c>
      <c r="B317" s="21" t="s">
        <v>292</v>
      </c>
      <c r="C317" s="21" t="s">
        <v>17</v>
      </c>
      <c r="D317" s="21" t="s">
        <v>11</v>
      </c>
      <c r="E317" s="21" t="s">
        <v>513</v>
      </c>
      <c r="F317" s="21" t="s">
        <v>67</v>
      </c>
      <c r="G317" s="12">
        <v>4341500</v>
      </c>
      <c r="H317" s="16">
        <v>4261300</v>
      </c>
      <c r="I317" s="16">
        <v>4261300</v>
      </c>
    </row>
    <row r="318" spans="1:9" s="32" customFormat="1" ht="21">
      <c r="A318" s="1" t="s">
        <v>456</v>
      </c>
      <c r="B318" s="21" t="s">
        <v>292</v>
      </c>
      <c r="C318" s="21" t="s">
        <v>17</v>
      </c>
      <c r="D318" s="21" t="s">
        <v>11</v>
      </c>
      <c r="E318" s="21" t="s">
        <v>457</v>
      </c>
      <c r="F318" s="21"/>
      <c r="G318" s="16">
        <f>G319</f>
        <v>1343700</v>
      </c>
      <c r="H318" s="16">
        <f>H319</f>
        <v>1271800</v>
      </c>
      <c r="I318" s="16">
        <f>I319</f>
        <v>1307500</v>
      </c>
    </row>
    <row r="319" spans="1:9" s="32" customFormat="1" ht="12.75">
      <c r="A319" s="40" t="s">
        <v>68</v>
      </c>
      <c r="B319" s="44" t="s">
        <v>292</v>
      </c>
      <c r="C319" s="44" t="s">
        <v>17</v>
      </c>
      <c r="D319" s="44" t="s">
        <v>11</v>
      </c>
      <c r="E319" s="44" t="s">
        <v>457</v>
      </c>
      <c r="F319" s="44" t="s">
        <v>67</v>
      </c>
      <c r="G319" s="42">
        <v>1343700</v>
      </c>
      <c r="H319" s="42">
        <v>1271800</v>
      </c>
      <c r="I319" s="42">
        <v>1307500</v>
      </c>
    </row>
    <row r="320" spans="1:9" s="32" customFormat="1" ht="12.75">
      <c r="A320" s="50"/>
      <c r="B320" s="51"/>
      <c r="C320" s="51"/>
      <c r="D320" s="51"/>
      <c r="E320" s="51"/>
      <c r="F320" s="51"/>
      <c r="G320" s="52"/>
      <c r="H320" s="52"/>
      <c r="I320" s="52"/>
    </row>
    <row r="321" spans="1:9" s="32" customFormat="1" ht="12.75">
      <c r="A321" s="41"/>
      <c r="B321" s="45"/>
      <c r="C321" s="45"/>
      <c r="D321" s="45"/>
      <c r="E321" s="45"/>
      <c r="F321" s="45"/>
      <c r="G321" s="43"/>
      <c r="H321" s="43"/>
      <c r="I321" s="43"/>
    </row>
    <row r="322" spans="1:9" s="32" customFormat="1" ht="42">
      <c r="A322" s="1" t="s">
        <v>300</v>
      </c>
      <c r="B322" s="21" t="s">
        <v>292</v>
      </c>
      <c r="C322" s="21" t="s">
        <v>17</v>
      </c>
      <c r="D322" s="21" t="s">
        <v>11</v>
      </c>
      <c r="E322" s="21" t="s">
        <v>340</v>
      </c>
      <c r="F322" s="21"/>
      <c r="G322" s="16">
        <f>G323</f>
        <v>50800</v>
      </c>
      <c r="H322" s="16">
        <f>H323</f>
        <v>56000</v>
      </c>
      <c r="I322" s="16">
        <f>I323</f>
        <v>56000</v>
      </c>
    </row>
    <row r="323" spans="1:9" s="32" customFormat="1" ht="12.75">
      <c r="A323" s="4" t="s">
        <v>68</v>
      </c>
      <c r="B323" s="21" t="s">
        <v>292</v>
      </c>
      <c r="C323" s="21" t="s">
        <v>17</v>
      </c>
      <c r="D323" s="21" t="s">
        <v>11</v>
      </c>
      <c r="E323" s="21" t="s">
        <v>340</v>
      </c>
      <c r="F323" s="21" t="s">
        <v>67</v>
      </c>
      <c r="G323" s="16">
        <v>50800</v>
      </c>
      <c r="H323" s="16">
        <v>56000</v>
      </c>
      <c r="I323" s="16">
        <v>56000</v>
      </c>
    </row>
    <row r="324" spans="1:9" s="32" customFormat="1" ht="31.5">
      <c r="A324" s="1" t="s">
        <v>89</v>
      </c>
      <c r="B324" s="21" t="s">
        <v>292</v>
      </c>
      <c r="C324" s="21" t="s">
        <v>17</v>
      </c>
      <c r="D324" s="21" t="s">
        <v>11</v>
      </c>
      <c r="E324" s="21" t="s">
        <v>341</v>
      </c>
      <c r="F324" s="21"/>
      <c r="G324" s="16">
        <f>G325</f>
        <v>957600</v>
      </c>
      <c r="H324" s="16">
        <f>H325</f>
        <v>0</v>
      </c>
      <c r="I324" s="16">
        <f>I325</f>
        <v>0</v>
      </c>
    </row>
    <row r="325" spans="1:9" s="32" customFormat="1" ht="12.75">
      <c r="A325" s="4" t="s">
        <v>68</v>
      </c>
      <c r="B325" s="21" t="s">
        <v>292</v>
      </c>
      <c r="C325" s="21" t="s">
        <v>17</v>
      </c>
      <c r="D325" s="21" t="s">
        <v>11</v>
      </c>
      <c r="E325" s="21" t="s">
        <v>341</v>
      </c>
      <c r="F325" s="21" t="s">
        <v>67</v>
      </c>
      <c r="G325" s="16">
        <v>957600</v>
      </c>
      <c r="H325" s="16">
        <v>0</v>
      </c>
      <c r="I325" s="16">
        <v>0</v>
      </c>
    </row>
    <row r="326" spans="1:9" s="32" customFormat="1" ht="21">
      <c r="A326" s="1" t="s">
        <v>514</v>
      </c>
      <c r="B326" s="21" t="s">
        <v>292</v>
      </c>
      <c r="C326" s="21" t="s">
        <v>17</v>
      </c>
      <c r="D326" s="21" t="s">
        <v>11</v>
      </c>
      <c r="E326" s="21" t="s">
        <v>515</v>
      </c>
      <c r="F326" s="21"/>
      <c r="G326" s="16">
        <f>G327</f>
        <v>180900</v>
      </c>
      <c r="H326" s="16">
        <f>H327</f>
        <v>177600</v>
      </c>
      <c r="I326" s="16">
        <f>I327</f>
        <v>177600</v>
      </c>
    </row>
    <row r="327" spans="1:9" s="32" customFormat="1" ht="12.75">
      <c r="A327" s="4" t="s">
        <v>68</v>
      </c>
      <c r="B327" s="21" t="s">
        <v>292</v>
      </c>
      <c r="C327" s="21" t="s">
        <v>17</v>
      </c>
      <c r="D327" s="21" t="s">
        <v>11</v>
      </c>
      <c r="E327" s="21" t="s">
        <v>515</v>
      </c>
      <c r="F327" s="21" t="s">
        <v>67</v>
      </c>
      <c r="G327" s="12">
        <v>180900</v>
      </c>
      <c r="H327" s="16">
        <v>177600</v>
      </c>
      <c r="I327" s="16">
        <v>177600</v>
      </c>
    </row>
    <row r="328" spans="1:9" s="32" customFormat="1" ht="13.5" customHeight="1">
      <c r="A328" s="53" t="s">
        <v>220</v>
      </c>
      <c r="B328" s="21" t="s">
        <v>292</v>
      </c>
      <c r="C328" s="21" t="s">
        <v>17</v>
      </c>
      <c r="D328" s="21" t="s">
        <v>29</v>
      </c>
      <c r="E328" s="27"/>
      <c r="F328" s="21"/>
      <c r="G328" s="16">
        <f>G329+G336</f>
        <v>5495700</v>
      </c>
      <c r="H328" s="16">
        <f>H329+H336</f>
        <v>3499800</v>
      </c>
      <c r="I328" s="16">
        <f>I329+I336</f>
        <v>3406200</v>
      </c>
    </row>
    <row r="329" spans="1:9" s="32" customFormat="1" ht="21.75" customHeight="1">
      <c r="A329" s="1" t="s">
        <v>293</v>
      </c>
      <c r="B329" s="21" t="s">
        <v>292</v>
      </c>
      <c r="C329" s="21" t="s">
        <v>17</v>
      </c>
      <c r="D329" s="21" t="s">
        <v>29</v>
      </c>
      <c r="E329" s="23" t="s">
        <v>178</v>
      </c>
      <c r="F329" s="21"/>
      <c r="G329" s="16">
        <f aca="true" t="shared" si="31" ref="G329:I330">G330</f>
        <v>756300</v>
      </c>
      <c r="H329" s="16">
        <f t="shared" si="31"/>
        <v>756300</v>
      </c>
      <c r="I329" s="16">
        <f t="shared" si="31"/>
        <v>756300</v>
      </c>
    </row>
    <row r="330" spans="1:9" s="32" customFormat="1" ht="31.5">
      <c r="A330" s="4" t="s">
        <v>342</v>
      </c>
      <c r="B330" s="21" t="s">
        <v>292</v>
      </c>
      <c r="C330" s="21" t="s">
        <v>17</v>
      </c>
      <c r="D330" s="21" t="s">
        <v>29</v>
      </c>
      <c r="E330" s="21" t="s">
        <v>184</v>
      </c>
      <c r="F330" s="21"/>
      <c r="G330" s="16">
        <f t="shared" si="31"/>
        <v>756300</v>
      </c>
      <c r="H330" s="16">
        <f t="shared" si="31"/>
        <v>756300</v>
      </c>
      <c r="I330" s="16">
        <f t="shared" si="31"/>
        <v>756300</v>
      </c>
    </row>
    <row r="331" spans="1:9" s="32" customFormat="1" ht="31.5">
      <c r="A331" s="4" t="s">
        <v>308</v>
      </c>
      <c r="B331" s="21" t="s">
        <v>292</v>
      </c>
      <c r="C331" s="21" t="s">
        <v>17</v>
      </c>
      <c r="D331" s="21" t="s">
        <v>29</v>
      </c>
      <c r="E331" s="21" t="s">
        <v>309</v>
      </c>
      <c r="F331" s="21"/>
      <c r="G331" s="16">
        <f>G332+G334</f>
        <v>756300</v>
      </c>
      <c r="H331" s="16">
        <f>H332+H334</f>
        <v>756300</v>
      </c>
      <c r="I331" s="16">
        <f>I332+I334</f>
        <v>756300</v>
      </c>
    </row>
    <row r="332" spans="1:9" s="32" customFormat="1" ht="12.75">
      <c r="A332" s="4" t="s">
        <v>73</v>
      </c>
      <c r="B332" s="21" t="s">
        <v>292</v>
      </c>
      <c r="C332" s="21" t="s">
        <v>17</v>
      </c>
      <c r="D332" s="21" t="s">
        <v>29</v>
      </c>
      <c r="E332" s="21" t="s">
        <v>310</v>
      </c>
      <c r="F332" s="21"/>
      <c r="G332" s="16">
        <f>G333</f>
        <v>464760</v>
      </c>
      <c r="H332" s="16">
        <f>H333</f>
        <v>402700</v>
      </c>
      <c r="I332" s="16">
        <f>I333</f>
        <v>402700</v>
      </c>
    </row>
    <row r="333" spans="1:9" s="32" customFormat="1" ht="12.75">
      <c r="A333" s="4" t="s">
        <v>68</v>
      </c>
      <c r="B333" s="21" t="s">
        <v>292</v>
      </c>
      <c r="C333" s="21" t="s">
        <v>17</v>
      </c>
      <c r="D333" s="21" t="s">
        <v>29</v>
      </c>
      <c r="E333" s="21" t="s">
        <v>310</v>
      </c>
      <c r="F333" s="21" t="s">
        <v>67</v>
      </c>
      <c r="G333" s="12">
        <v>464760</v>
      </c>
      <c r="H333" s="16">
        <v>402700</v>
      </c>
      <c r="I333" s="16">
        <v>402700</v>
      </c>
    </row>
    <row r="334" spans="1:9" s="32" customFormat="1" ht="21">
      <c r="A334" s="4" t="s">
        <v>322</v>
      </c>
      <c r="B334" s="21" t="s">
        <v>292</v>
      </c>
      <c r="C334" s="21" t="s">
        <v>17</v>
      </c>
      <c r="D334" s="21" t="s">
        <v>29</v>
      </c>
      <c r="E334" s="21" t="s">
        <v>323</v>
      </c>
      <c r="F334" s="21"/>
      <c r="G334" s="16">
        <f>G335</f>
        <v>291540</v>
      </c>
      <c r="H334" s="16">
        <f>H335</f>
        <v>353600</v>
      </c>
      <c r="I334" s="16">
        <f>I335</f>
        <v>353600</v>
      </c>
    </row>
    <row r="335" spans="1:9" s="32" customFormat="1" ht="12.75">
      <c r="A335" s="4" t="s">
        <v>68</v>
      </c>
      <c r="B335" s="21" t="s">
        <v>292</v>
      </c>
      <c r="C335" s="21" t="s">
        <v>17</v>
      </c>
      <c r="D335" s="21" t="s">
        <v>29</v>
      </c>
      <c r="E335" s="21" t="s">
        <v>323</v>
      </c>
      <c r="F335" s="21" t="s">
        <v>67</v>
      </c>
      <c r="G335" s="12">
        <v>291540</v>
      </c>
      <c r="H335" s="16">
        <v>353600</v>
      </c>
      <c r="I335" s="16">
        <v>353600</v>
      </c>
    </row>
    <row r="336" spans="1:9" s="32" customFormat="1" ht="12.75">
      <c r="A336" s="1" t="s">
        <v>388</v>
      </c>
      <c r="B336" s="21" t="s">
        <v>291</v>
      </c>
      <c r="C336" s="21" t="s">
        <v>17</v>
      </c>
      <c r="D336" s="21" t="s">
        <v>29</v>
      </c>
      <c r="E336" s="27" t="s">
        <v>148</v>
      </c>
      <c r="F336" s="21"/>
      <c r="G336" s="24">
        <f>G337+G343</f>
        <v>4739400</v>
      </c>
      <c r="H336" s="24">
        <f>H337+H343</f>
        <v>2743500</v>
      </c>
      <c r="I336" s="24">
        <f>I337+I343</f>
        <v>2649900</v>
      </c>
    </row>
    <row r="337" spans="1:9" s="32" customFormat="1" ht="31.5">
      <c r="A337" s="1" t="s">
        <v>392</v>
      </c>
      <c r="B337" s="21" t="s">
        <v>291</v>
      </c>
      <c r="C337" s="21" t="s">
        <v>17</v>
      </c>
      <c r="D337" s="21" t="s">
        <v>29</v>
      </c>
      <c r="E337" s="27" t="s">
        <v>153</v>
      </c>
      <c r="F337" s="21"/>
      <c r="G337" s="24">
        <f>G338</f>
        <v>969000</v>
      </c>
      <c r="H337" s="24">
        <f>H338</f>
        <v>0</v>
      </c>
      <c r="I337" s="24">
        <f>I338</f>
        <v>0</v>
      </c>
    </row>
    <row r="338" spans="1:9" s="32" customFormat="1" ht="31.5">
      <c r="A338" s="1" t="s">
        <v>155</v>
      </c>
      <c r="B338" s="21" t="s">
        <v>291</v>
      </c>
      <c r="C338" s="21" t="s">
        <v>17</v>
      </c>
      <c r="D338" s="21" t="s">
        <v>29</v>
      </c>
      <c r="E338" s="27" t="s">
        <v>154</v>
      </c>
      <c r="F338" s="21"/>
      <c r="G338" s="24">
        <f>G339+G341</f>
        <v>969000</v>
      </c>
      <c r="H338" s="24">
        <f>H341</f>
        <v>0</v>
      </c>
      <c r="I338" s="24">
        <f>I341</f>
        <v>0</v>
      </c>
    </row>
    <row r="339" spans="1:9" s="32" customFormat="1" ht="21">
      <c r="A339" s="1" t="s">
        <v>520</v>
      </c>
      <c r="B339" s="21" t="s">
        <v>291</v>
      </c>
      <c r="C339" s="21" t="s">
        <v>17</v>
      </c>
      <c r="D339" s="21" t="s">
        <v>29</v>
      </c>
      <c r="E339" s="27" t="s">
        <v>521</v>
      </c>
      <c r="F339" s="21"/>
      <c r="G339" s="24">
        <f>G340</f>
        <v>720000</v>
      </c>
      <c r="H339" s="24">
        <f aca="true" t="shared" si="32" ref="H339:I341">H340</f>
        <v>0</v>
      </c>
      <c r="I339" s="24">
        <f t="shared" si="32"/>
        <v>0</v>
      </c>
    </row>
    <row r="340" spans="1:9" s="32" customFormat="1" ht="12.75">
      <c r="A340" s="1" t="s">
        <v>68</v>
      </c>
      <c r="B340" s="21" t="s">
        <v>291</v>
      </c>
      <c r="C340" s="21" t="s">
        <v>17</v>
      </c>
      <c r="D340" s="21" t="s">
        <v>29</v>
      </c>
      <c r="E340" s="27" t="s">
        <v>521</v>
      </c>
      <c r="F340" s="21" t="s">
        <v>67</v>
      </c>
      <c r="G340" s="24">
        <v>720000</v>
      </c>
      <c r="H340" s="24">
        <v>0</v>
      </c>
      <c r="I340" s="24">
        <v>0</v>
      </c>
    </row>
    <row r="341" spans="1:9" s="32" customFormat="1" ht="21">
      <c r="A341" s="1" t="s">
        <v>522</v>
      </c>
      <c r="B341" s="21" t="s">
        <v>291</v>
      </c>
      <c r="C341" s="21" t="s">
        <v>17</v>
      </c>
      <c r="D341" s="21" t="s">
        <v>29</v>
      </c>
      <c r="E341" s="27" t="s">
        <v>523</v>
      </c>
      <c r="F341" s="21"/>
      <c r="G341" s="24">
        <f>G342</f>
        <v>249000</v>
      </c>
      <c r="H341" s="24">
        <f t="shared" si="32"/>
        <v>0</v>
      </c>
      <c r="I341" s="24">
        <f t="shared" si="32"/>
        <v>0</v>
      </c>
    </row>
    <row r="342" spans="1:9" s="32" customFormat="1" ht="12.75">
      <c r="A342" s="1" t="s">
        <v>68</v>
      </c>
      <c r="B342" s="21" t="s">
        <v>291</v>
      </c>
      <c r="C342" s="21" t="s">
        <v>17</v>
      </c>
      <c r="D342" s="21" t="s">
        <v>29</v>
      </c>
      <c r="E342" s="27" t="s">
        <v>523</v>
      </c>
      <c r="F342" s="21" t="s">
        <v>67</v>
      </c>
      <c r="G342" s="24">
        <v>249000</v>
      </c>
      <c r="H342" s="24">
        <v>0</v>
      </c>
      <c r="I342" s="24">
        <v>0</v>
      </c>
    </row>
    <row r="343" spans="1:9" s="32" customFormat="1" ht="42">
      <c r="A343" s="1" t="s">
        <v>389</v>
      </c>
      <c r="B343" s="21" t="s">
        <v>291</v>
      </c>
      <c r="C343" s="21" t="s">
        <v>17</v>
      </c>
      <c r="D343" s="21" t="s">
        <v>29</v>
      </c>
      <c r="E343" s="27" t="s">
        <v>156</v>
      </c>
      <c r="F343" s="21"/>
      <c r="G343" s="24">
        <f>G344</f>
        <v>3770400</v>
      </c>
      <c r="H343" s="24">
        <f>H344</f>
        <v>2743500</v>
      </c>
      <c r="I343" s="24">
        <f>I344</f>
        <v>2649900</v>
      </c>
    </row>
    <row r="344" spans="1:9" s="32" customFormat="1" ht="31.5">
      <c r="A344" s="1" t="s">
        <v>159</v>
      </c>
      <c r="B344" s="21" t="s">
        <v>291</v>
      </c>
      <c r="C344" s="21" t="s">
        <v>17</v>
      </c>
      <c r="D344" s="21" t="s">
        <v>29</v>
      </c>
      <c r="E344" s="27" t="s">
        <v>157</v>
      </c>
      <c r="F344" s="21"/>
      <c r="G344" s="24">
        <f>G345+G347+G349+G351</f>
        <v>3770400</v>
      </c>
      <c r="H344" s="24">
        <f>H345+H347+H349+H351</f>
        <v>2743500</v>
      </c>
      <c r="I344" s="24">
        <f>I345+I347+I349+I351</f>
        <v>2649900</v>
      </c>
    </row>
    <row r="345" spans="1:9" s="32" customFormat="1" ht="12.75">
      <c r="A345" s="4" t="s">
        <v>91</v>
      </c>
      <c r="B345" s="21" t="s">
        <v>291</v>
      </c>
      <c r="C345" s="21" t="s">
        <v>17</v>
      </c>
      <c r="D345" s="21" t="s">
        <v>29</v>
      </c>
      <c r="E345" s="27" t="s">
        <v>158</v>
      </c>
      <c r="F345" s="21"/>
      <c r="G345" s="24">
        <f>G346</f>
        <v>3320600</v>
      </c>
      <c r="H345" s="24">
        <f>H346</f>
        <v>2743500</v>
      </c>
      <c r="I345" s="24">
        <f>I346</f>
        <v>2649900</v>
      </c>
    </row>
    <row r="346" spans="1:9" s="32" customFormat="1" ht="12.75">
      <c r="A346" s="4" t="s">
        <v>68</v>
      </c>
      <c r="B346" s="21" t="s">
        <v>291</v>
      </c>
      <c r="C346" s="21" t="s">
        <v>17</v>
      </c>
      <c r="D346" s="21" t="s">
        <v>29</v>
      </c>
      <c r="E346" s="27" t="s">
        <v>158</v>
      </c>
      <c r="F346" s="21" t="s">
        <v>67</v>
      </c>
      <c r="G346" s="13">
        <v>3320600</v>
      </c>
      <c r="H346" s="24">
        <v>2743500</v>
      </c>
      <c r="I346" s="24">
        <v>2649900</v>
      </c>
    </row>
    <row r="347" spans="1:9" s="32" customFormat="1" ht="31.5">
      <c r="A347" s="1" t="s">
        <v>492</v>
      </c>
      <c r="B347" s="21" t="s">
        <v>291</v>
      </c>
      <c r="C347" s="21" t="s">
        <v>17</v>
      </c>
      <c r="D347" s="21" t="s">
        <v>29</v>
      </c>
      <c r="E347" s="27" t="s">
        <v>493</v>
      </c>
      <c r="F347" s="21"/>
      <c r="G347" s="24">
        <f>G348</f>
        <v>226600</v>
      </c>
      <c r="H347" s="24">
        <f>H348</f>
        <v>0</v>
      </c>
      <c r="I347" s="24">
        <f>I348</f>
        <v>0</v>
      </c>
    </row>
    <row r="348" spans="1:9" s="32" customFormat="1" ht="12.75">
      <c r="A348" s="4" t="s">
        <v>68</v>
      </c>
      <c r="B348" s="21" t="s">
        <v>291</v>
      </c>
      <c r="C348" s="21" t="s">
        <v>17</v>
      </c>
      <c r="D348" s="21" t="s">
        <v>29</v>
      </c>
      <c r="E348" s="27" t="s">
        <v>493</v>
      </c>
      <c r="F348" s="21" t="s">
        <v>67</v>
      </c>
      <c r="G348" s="13">
        <v>226600</v>
      </c>
      <c r="H348" s="24">
        <v>0</v>
      </c>
      <c r="I348" s="24">
        <v>0</v>
      </c>
    </row>
    <row r="349" spans="1:9" s="32" customFormat="1" ht="21">
      <c r="A349" s="1" t="s">
        <v>88</v>
      </c>
      <c r="B349" s="21" t="s">
        <v>291</v>
      </c>
      <c r="C349" s="21" t="s">
        <v>17</v>
      </c>
      <c r="D349" s="21" t="s">
        <v>29</v>
      </c>
      <c r="E349" s="27" t="s">
        <v>221</v>
      </c>
      <c r="F349" s="21"/>
      <c r="G349" s="24">
        <f>G350</f>
        <v>178600</v>
      </c>
      <c r="H349" s="24">
        <f>H350</f>
        <v>0</v>
      </c>
      <c r="I349" s="24">
        <f>I350</f>
        <v>0</v>
      </c>
    </row>
    <row r="350" spans="1:9" s="32" customFormat="1" ht="12.75">
      <c r="A350" s="4" t="s">
        <v>68</v>
      </c>
      <c r="B350" s="21" t="s">
        <v>291</v>
      </c>
      <c r="C350" s="21" t="s">
        <v>17</v>
      </c>
      <c r="D350" s="21" t="s">
        <v>29</v>
      </c>
      <c r="E350" s="27" t="s">
        <v>221</v>
      </c>
      <c r="F350" s="21" t="s">
        <v>67</v>
      </c>
      <c r="G350" s="24">
        <v>178600</v>
      </c>
      <c r="H350" s="24">
        <v>0</v>
      </c>
      <c r="I350" s="24">
        <v>0</v>
      </c>
    </row>
    <row r="351" spans="1:9" s="32" customFormat="1" ht="28.5" customHeight="1">
      <c r="A351" s="1" t="s">
        <v>89</v>
      </c>
      <c r="B351" s="21" t="s">
        <v>291</v>
      </c>
      <c r="C351" s="21" t="s">
        <v>17</v>
      </c>
      <c r="D351" s="21" t="s">
        <v>29</v>
      </c>
      <c r="E351" s="27" t="s">
        <v>222</v>
      </c>
      <c r="F351" s="21"/>
      <c r="G351" s="24">
        <f>G352</f>
        <v>44600</v>
      </c>
      <c r="H351" s="24">
        <f>H352</f>
        <v>0</v>
      </c>
      <c r="I351" s="24">
        <f>I352</f>
        <v>0</v>
      </c>
    </row>
    <row r="352" spans="1:9" s="32" customFormat="1" ht="12.75">
      <c r="A352" s="4" t="s">
        <v>68</v>
      </c>
      <c r="B352" s="21" t="s">
        <v>291</v>
      </c>
      <c r="C352" s="21" t="s">
        <v>17</v>
      </c>
      <c r="D352" s="21" t="s">
        <v>29</v>
      </c>
      <c r="E352" s="27" t="s">
        <v>222</v>
      </c>
      <c r="F352" s="21" t="s">
        <v>67</v>
      </c>
      <c r="G352" s="24">
        <v>44600</v>
      </c>
      <c r="H352" s="24">
        <v>0</v>
      </c>
      <c r="I352" s="24">
        <v>0</v>
      </c>
    </row>
    <row r="353" spans="1:9" s="32" customFormat="1" ht="12.75">
      <c r="A353" s="4" t="s">
        <v>458</v>
      </c>
      <c r="B353" s="21" t="s">
        <v>292</v>
      </c>
      <c r="C353" s="21" t="s">
        <v>17</v>
      </c>
      <c r="D353" s="21" t="s">
        <v>17</v>
      </c>
      <c r="E353" s="21"/>
      <c r="F353" s="21"/>
      <c r="G353" s="16">
        <f>G354+G359+G365+G369+G394</f>
        <v>503435.22</v>
      </c>
      <c r="H353" s="16">
        <f>H354+H359+H365+H369+H394</f>
        <v>334350</v>
      </c>
      <c r="I353" s="16">
        <f>I354+I359+I365+I369+I394</f>
        <v>331350</v>
      </c>
    </row>
    <row r="354" spans="1:9" s="32" customFormat="1" ht="21">
      <c r="A354" s="1" t="s">
        <v>293</v>
      </c>
      <c r="B354" s="21" t="s">
        <v>292</v>
      </c>
      <c r="C354" s="21" t="s">
        <v>17</v>
      </c>
      <c r="D354" s="21" t="s">
        <v>17</v>
      </c>
      <c r="E354" s="27" t="s">
        <v>178</v>
      </c>
      <c r="F354" s="21"/>
      <c r="G354" s="24">
        <f>G355</f>
        <v>50000</v>
      </c>
      <c r="H354" s="24">
        <f>H355</f>
        <v>50000</v>
      </c>
      <c r="I354" s="24">
        <f>I355</f>
        <v>50000</v>
      </c>
    </row>
    <row r="355" spans="1:9" s="32" customFormat="1" ht="31.5">
      <c r="A355" s="1" t="s">
        <v>343</v>
      </c>
      <c r="B355" s="21" t="s">
        <v>292</v>
      </c>
      <c r="C355" s="21" t="s">
        <v>17</v>
      </c>
      <c r="D355" s="21" t="s">
        <v>17</v>
      </c>
      <c r="E355" s="27" t="s">
        <v>189</v>
      </c>
      <c r="F355" s="21"/>
      <c r="G355" s="24">
        <f aca="true" t="shared" si="33" ref="G355:I357">G356</f>
        <v>50000</v>
      </c>
      <c r="H355" s="24">
        <f t="shared" si="33"/>
        <v>50000</v>
      </c>
      <c r="I355" s="24">
        <f t="shared" si="33"/>
        <v>50000</v>
      </c>
    </row>
    <row r="356" spans="1:9" s="32" customFormat="1" ht="21">
      <c r="A356" s="1" t="s">
        <v>185</v>
      </c>
      <c r="B356" s="21" t="s">
        <v>292</v>
      </c>
      <c r="C356" s="21" t="s">
        <v>17</v>
      </c>
      <c r="D356" s="21" t="s">
        <v>17</v>
      </c>
      <c r="E356" s="27" t="s">
        <v>298</v>
      </c>
      <c r="F356" s="21"/>
      <c r="G356" s="24">
        <f>G357</f>
        <v>50000</v>
      </c>
      <c r="H356" s="24">
        <f t="shared" si="33"/>
        <v>50000</v>
      </c>
      <c r="I356" s="24">
        <f t="shared" si="33"/>
        <v>50000</v>
      </c>
    </row>
    <row r="357" spans="1:9" s="32" customFormat="1" ht="21">
      <c r="A357" s="4" t="s">
        <v>72</v>
      </c>
      <c r="B357" s="21" t="s">
        <v>292</v>
      </c>
      <c r="C357" s="21" t="s">
        <v>17</v>
      </c>
      <c r="D357" s="21" t="s">
        <v>17</v>
      </c>
      <c r="E357" s="21" t="s">
        <v>344</v>
      </c>
      <c r="F357" s="21"/>
      <c r="G357" s="16">
        <f t="shared" si="33"/>
        <v>50000</v>
      </c>
      <c r="H357" s="16">
        <f t="shared" si="33"/>
        <v>50000</v>
      </c>
      <c r="I357" s="16">
        <f t="shared" si="33"/>
        <v>50000</v>
      </c>
    </row>
    <row r="358" spans="1:9" s="32" customFormat="1" ht="12.75">
      <c r="A358" s="4" t="s">
        <v>66</v>
      </c>
      <c r="B358" s="21" t="s">
        <v>292</v>
      </c>
      <c r="C358" s="21" t="s">
        <v>17</v>
      </c>
      <c r="D358" s="21" t="s">
        <v>17</v>
      </c>
      <c r="E358" s="21" t="s">
        <v>344</v>
      </c>
      <c r="F358" s="21" t="s">
        <v>65</v>
      </c>
      <c r="G358" s="16">
        <v>50000</v>
      </c>
      <c r="H358" s="16">
        <v>50000</v>
      </c>
      <c r="I358" s="16">
        <v>50000</v>
      </c>
    </row>
    <row r="359" spans="1:9" s="32" customFormat="1" ht="31.5">
      <c r="A359" s="4" t="s">
        <v>311</v>
      </c>
      <c r="B359" s="21" t="s">
        <v>292</v>
      </c>
      <c r="C359" s="21" t="s">
        <v>17</v>
      </c>
      <c r="D359" s="21" t="s">
        <v>17</v>
      </c>
      <c r="E359" s="21" t="s">
        <v>191</v>
      </c>
      <c r="F359" s="21"/>
      <c r="G359" s="16">
        <f>G360</f>
        <v>360085.22</v>
      </c>
      <c r="H359" s="16">
        <f>H360</f>
        <v>250000</v>
      </c>
      <c r="I359" s="16">
        <f>I360</f>
        <v>250000</v>
      </c>
    </row>
    <row r="360" spans="1:9" s="32" customFormat="1" ht="12.75">
      <c r="A360" s="4" t="s">
        <v>193</v>
      </c>
      <c r="B360" s="21" t="s">
        <v>292</v>
      </c>
      <c r="C360" s="21" t="s">
        <v>17</v>
      </c>
      <c r="D360" s="21" t="s">
        <v>17</v>
      </c>
      <c r="E360" s="21" t="s">
        <v>192</v>
      </c>
      <c r="F360" s="21"/>
      <c r="G360" s="16">
        <f>G361+G363</f>
        <v>360085.22</v>
      </c>
      <c r="H360" s="16">
        <f>H361+H363</f>
        <v>250000</v>
      </c>
      <c r="I360" s="16">
        <f>I361+I363</f>
        <v>250000</v>
      </c>
    </row>
    <row r="361" spans="1:9" s="32" customFormat="1" ht="21">
      <c r="A361" s="4" t="s">
        <v>69</v>
      </c>
      <c r="B361" s="21" t="s">
        <v>292</v>
      </c>
      <c r="C361" s="21" t="s">
        <v>17</v>
      </c>
      <c r="D361" s="21" t="s">
        <v>17</v>
      </c>
      <c r="E361" s="21" t="s">
        <v>194</v>
      </c>
      <c r="F361" s="21"/>
      <c r="G361" s="16">
        <f>G362</f>
        <v>324831.22</v>
      </c>
      <c r="H361" s="16">
        <f>H362</f>
        <v>250000</v>
      </c>
      <c r="I361" s="16">
        <f>I362</f>
        <v>250000</v>
      </c>
    </row>
    <row r="362" spans="1:9" s="32" customFormat="1" ht="12.75">
      <c r="A362" s="4" t="s">
        <v>68</v>
      </c>
      <c r="B362" s="21" t="s">
        <v>292</v>
      </c>
      <c r="C362" s="21" t="s">
        <v>17</v>
      </c>
      <c r="D362" s="21" t="s">
        <v>17</v>
      </c>
      <c r="E362" s="21" t="s">
        <v>194</v>
      </c>
      <c r="F362" s="21" t="s">
        <v>67</v>
      </c>
      <c r="G362" s="12">
        <v>324831.22</v>
      </c>
      <c r="H362" s="16">
        <v>250000</v>
      </c>
      <c r="I362" s="16">
        <v>250000</v>
      </c>
    </row>
    <row r="363" spans="1:9" s="32" customFormat="1" ht="12.75">
      <c r="A363" s="4" t="s">
        <v>75</v>
      </c>
      <c r="B363" s="21" t="s">
        <v>291</v>
      </c>
      <c r="C363" s="21" t="s">
        <v>541</v>
      </c>
      <c r="D363" s="21" t="s">
        <v>17</v>
      </c>
      <c r="E363" s="27" t="s">
        <v>542</v>
      </c>
      <c r="F363" s="21"/>
      <c r="G363" s="24">
        <f>G364</f>
        <v>35254</v>
      </c>
      <c r="H363" s="24">
        <f>H364</f>
        <v>0</v>
      </c>
      <c r="I363" s="24">
        <f>I364</f>
        <v>0</v>
      </c>
    </row>
    <row r="364" spans="1:9" s="32" customFormat="1" ht="12.75">
      <c r="A364" s="4" t="s">
        <v>66</v>
      </c>
      <c r="B364" s="29">
        <v>357</v>
      </c>
      <c r="C364" s="21" t="s">
        <v>17</v>
      </c>
      <c r="D364" s="21" t="s">
        <v>17</v>
      </c>
      <c r="E364" s="27" t="s">
        <v>542</v>
      </c>
      <c r="F364" s="21" t="s">
        <v>65</v>
      </c>
      <c r="G364" s="13">
        <v>35254</v>
      </c>
      <c r="H364" s="24">
        <v>0</v>
      </c>
      <c r="I364" s="24">
        <v>0</v>
      </c>
    </row>
    <row r="365" spans="1:9" s="32" customFormat="1" ht="31.5" customHeight="1">
      <c r="A365" s="2" t="s">
        <v>390</v>
      </c>
      <c r="B365" s="29">
        <v>357</v>
      </c>
      <c r="C365" s="21" t="s">
        <v>17</v>
      </c>
      <c r="D365" s="21" t="s">
        <v>17</v>
      </c>
      <c r="E365" s="26" t="s">
        <v>160</v>
      </c>
      <c r="F365" s="21"/>
      <c r="G365" s="24">
        <f aca="true" t="shared" si="34" ref="G365:I367">G366</f>
        <v>3000</v>
      </c>
      <c r="H365" s="24">
        <f t="shared" si="34"/>
        <v>3000</v>
      </c>
      <c r="I365" s="24">
        <f t="shared" si="34"/>
        <v>0</v>
      </c>
    </row>
    <row r="366" spans="1:9" s="32" customFormat="1" ht="21">
      <c r="A366" s="2" t="s">
        <v>246</v>
      </c>
      <c r="B366" s="29">
        <v>357</v>
      </c>
      <c r="C366" s="21" t="s">
        <v>17</v>
      </c>
      <c r="D366" s="21" t="s">
        <v>17</v>
      </c>
      <c r="E366" s="26" t="s">
        <v>247</v>
      </c>
      <c r="F366" s="21"/>
      <c r="G366" s="24">
        <f t="shared" si="34"/>
        <v>3000</v>
      </c>
      <c r="H366" s="24">
        <f t="shared" si="34"/>
        <v>3000</v>
      </c>
      <c r="I366" s="24">
        <f t="shared" si="34"/>
        <v>0</v>
      </c>
    </row>
    <row r="367" spans="1:9" s="32" customFormat="1" ht="12.75">
      <c r="A367" s="2" t="s">
        <v>39</v>
      </c>
      <c r="B367" s="29">
        <v>357</v>
      </c>
      <c r="C367" s="21" t="s">
        <v>17</v>
      </c>
      <c r="D367" s="21" t="s">
        <v>17</v>
      </c>
      <c r="E367" s="26" t="s">
        <v>248</v>
      </c>
      <c r="F367" s="21"/>
      <c r="G367" s="24">
        <f t="shared" si="34"/>
        <v>3000</v>
      </c>
      <c r="H367" s="24">
        <f t="shared" si="34"/>
        <v>3000</v>
      </c>
      <c r="I367" s="24">
        <f t="shared" si="34"/>
        <v>0</v>
      </c>
    </row>
    <row r="368" spans="1:9" s="32" customFormat="1" ht="12.75">
      <c r="A368" s="4" t="s">
        <v>68</v>
      </c>
      <c r="B368" s="29">
        <v>357</v>
      </c>
      <c r="C368" s="21" t="s">
        <v>17</v>
      </c>
      <c r="D368" s="21" t="s">
        <v>17</v>
      </c>
      <c r="E368" s="26" t="s">
        <v>248</v>
      </c>
      <c r="F368" s="21" t="s">
        <v>67</v>
      </c>
      <c r="G368" s="16">
        <v>3000</v>
      </c>
      <c r="H368" s="16">
        <v>3000</v>
      </c>
      <c r="I368" s="16">
        <v>0</v>
      </c>
    </row>
    <row r="369" spans="1:9" s="32" customFormat="1" ht="21">
      <c r="A369" s="3" t="s">
        <v>257</v>
      </c>
      <c r="B369" s="21" t="s">
        <v>251</v>
      </c>
      <c r="C369" s="21" t="s">
        <v>17</v>
      </c>
      <c r="D369" s="21" t="s">
        <v>17</v>
      </c>
      <c r="E369" s="21" t="s">
        <v>258</v>
      </c>
      <c r="F369" s="21"/>
      <c r="G369" s="16">
        <f>G370+G380+G387</f>
        <v>85350</v>
      </c>
      <c r="H369" s="16">
        <f>H370+H380+H387</f>
        <v>26350</v>
      </c>
      <c r="I369" s="16">
        <f>I370+I380+I387</f>
        <v>26350</v>
      </c>
    </row>
    <row r="370" spans="1:9" s="32" customFormat="1" ht="42">
      <c r="A370" s="3" t="s">
        <v>259</v>
      </c>
      <c r="B370" s="21" t="s">
        <v>251</v>
      </c>
      <c r="C370" s="21" t="s">
        <v>17</v>
      </c>
      <c r="D370" s="21" t="s">
        <v>17</v>
      </c>
      <c r="E370" s="21" t="s">
        <v>260</v>
      </c>
      <c r="F370" s="21"/>
      <c r="G370" s="16">
        <f>G371+G374+G377</f>
        <v>15000</v>
      </c>
      <c r="H370" s="16">
        <f>H371+H374+H377</f>
        <v>15000</v>
      </c>
      <c r="I370" s="16">
        <f>I371+I374+I377</f>
        <v>15000</v>
      </c>
    </row>
    <row r="371" spans="1:9" s="32" customFormat="1" ht="12.75">
      <c r="A371" s="3" t="s">
        <v>186</v>
      </c>
      <c r="B371" s="21" t="s">
        <v>251</v>
      </c>
      <c r="C371" s="21" t="s">
        <v>17</v>
      </c>
      <c r="D371" s="21" t="s">
        <v>17</v>
      </c>
      <c r="E371" s="21" t="s">
        <v>261</v>
      </c>
      <c r="F371" s="21"/>
      <c r="G371" s="16">
        <f aca="true" t="shared" si="35" ref="G371:I372">G372</f>
        <v>0</v>
      </c>
      <c r="H371" s="16">
        <f t="shared" si="35"/>
        <v>2000</v>
      </c>
      <c r="I371" s="16">
        <f t="shared" si="35"/>
        <v>2000</v>
      </c>
    </row>
    <row r="372" spans="1:9" s="32" customFormat="1" ht="42">
      <c r="A372" s="3" t="s">
        <v>262</v>
      </c>
      <c r="B372" s="21" t="s">
        <v>251</v>
      </c>
      <c r="C372" s="21" t="s">
        <v>17</v>
      </c>
      <c r="D372" s="21" t="s">
        <v>17</v>
      </c>
      <c r="E372" s="21" t="s">
        <v>263</v>
      </c>
      <c r="F372" s="21"/>
      <c r="G372" s="16">
        <f t="shared" si="35"/>
        <v>0</v>
      </c>
      <c r="H372" s="16">
        <f t="shared" si="35"/>
        <v>2000</v>
      </c>
      <c r="I372" s="16">
        <f t="shared" si="35"/>
        <v>2000</v>
      </c>
    </row>
    <row r="373" spans="1:9" s="32" customFormat="1" ht="21">
      <c r="A373" s="3" t="s">
        <v>53</v>
      </c>
      <c r="B373" s="21" t="s">
        <v>251</v>
      </c>
      <c r="C373" s="21" t="s">
        <v>17</v>
      </c>
      <c r="D373" s="21" t="s">
        <v>17</v>
      </c>
      <c r="E373" s="21" t="s">
        <v>263</v>
      </c>
      <c r="F373" s="21" t="s">
        <v>54</v>
      </c>
      <c r="G373" s="16">
        <v>0</v>
      </c>
      <c r="H373" s="16">
        <v>2000</v>
      </c>
      <c r="I373" s="16">
        <v>2000</v>
      </c>
    </row>
    <row r="374" spans="1:9" s="32" customFormat="1" ht="21">
      <c r="A374" s="1" t="s">
        <v>187</v>
      </c>
      <c r="B374" s="21" t="s">
        <v>251</v>
      </c>
      <c r="C374" s="21" t="s">
        <v>17</v>
      </c>
      <c r="D374" s="21" t="s">
        <v>17</v>
      </c>
      <c r="E374" s="21" t="s">
        <v>264</v>
      </c>
      <c r="F374" s="21"/>
      <c r="G374" s="16">
        <f aca="true" t="shared" si="36" ref="G374:I375">G375</f>
        <v>0</v>
      </c>
      <c r="H374" s="16">
        <f t="shared" si="36"/>
        <v>1000</v>
      </c>
      <c r="I374" s="16">
        <f t="shared" si="36"/>
        <v>1000</v>
      </c>
    </row>
    <row r="375" spans="1:9" s="32" customFormat="1" ht="42">
      <c r="A375" s="1" t="s">
        <v>262</v>
      </c>
      <c r="B375" s="21" t="s">
        <v>251</v>
      </c>
      <c r="C375" s="21" t="s">
        <v>17</v>
      </c>
      <c r="D375" s="21" t="s">
        <v>17</v>
      </c>
      <c r="E375" s="21" t="s">
        <v>265</v>
      </c>
      <c r="F375" s="21"/>
      <c r="G375" s="16">
        <f t="shared" si="36"/>
        <v>0</v>
      </c>
      <c r="H375" s="16">
        <f t="shared" si="36"/>
        <v>1000</v>
      </c>
      <c r="I375" s="16">
        <f t="shared" si="36"/>
        <v>1000</v>
      </c>
    </row>
    <row r="376" spans="1:9" s="32" customFormat="1" ht="21">
      <c r="A376" s="3" t="s">
        <v>53</v>
      </c>
      <c r="B376" s="21" t="s">
        <v>251</v>
      </c>
      <c r="C376" s="21" t="s">
        <v>17</v>
      </c>
      <c r="D376" s="21" t="s">
        <v>17</v>
      </c>
      <c r="E376" s="21" t="s">
        <v>265</v>
      </c>
      <c r="F376" s="21" t="s">
        <v>54</v>
      </c>
      <c r="G376" s="16">
        <v>0</v>
      </c>
      <c r="H376" s="16">
        <v>1000</v>
      </c>
      <c r="I376" s="16">
        <v>1000</v>
      </c>
    </row>
    <row r="377" spans="1:9" s="32" customFormat="1" ht="21">
      <c r="A377" s="1" t="s">
        <v>188</v>
      </c>
      <c r="B377" s="21" t="s">
        <v>251</v>
      </c>
      <c r="C377" s="21" t="s">
        <v>17</v>
      </c>
      <c r="D377" s="21" t="s">
        <v>17</v>
      </c>
      <c r="E377" s="21" t="s">
        <v>266</v>
      </c>
      <c r="F377" s="21"/>
      <c r="G377" s="16">
        <f aca="true" t="shared" si="37" ref="G377:I378">G378</f>
        <v>15000</v>
      </c>
      <c r="H377" s="16">
        <f t="shared" si="37"/>
        <v>12000</v>
      </c>
      <c r="I377" s="16">
        <f t="shared" si="37"/>
        <v>12000</v>
      </c>
    </row>
    <row r="378" spans="1:9" s="32" customFormat="1" ht="42">
      <c r="A378" s="1" t="s">
        <v>262</v>
      </c>
      <c r="B378" s="21" t="s">
        <v>251</v>
      </c>
      <c r="C378" s="21" t="s">
        <v>17</v>
      </c>
      <c r="D378" s="21" t="s">
        <v>17</v>
      </c>
      <c r="E378" s="21" t="s">
        <v>267</v>
      </c>
      <c r="F378" s="21"/>
      <c r="G378" s="16">
        <f t="shared" si="37"/>
        <v>15000</v>
      </c>
      <c r="H378" s="16">
        <f t="shared" si="37"/>
        <v>12000</v>
      </c>
      <c r="I378" s="16">
        <f t="shared" si="37"/>
        <v>12000</v>
      </c>
    </row>
    <row r="379" spans="1:9" s="32" customFormat="1" ht="21">
      <c r="A379" s="3" t="s">
        <v>53</v>
      </c>
      <c r="B379" s="21" t="s">
        <v>251</v>
      </c>
      <c r="C379" s="21" t="s">
        <v>17</v>
      </c>
      <c r="D379" s="21" t="s">
        <v>17</v>
      </c>
      <c r="E379" s="21" t="s">
        <v>267</v>
      </c>
      <c r="F379" s="21" t="s">
        <v>54</v>
      </c>
      <c r="G379" s="16">
        <v>15000</v>
      </c>
      <c r="H379" s="16">
        <v>12000</v>
      </c>
      <c r="I379" s="16">
        <v>12000</v>
      </c>
    </row>
    <row r="380" spans="1:9" s="32" customFormat="1" ht="31.5">
      <c r="A380" s="3" t="s">
        <v>268</v>
      </c>
      <c r="B380" s="21" t="s">
        <v>251</v>
      </c>
      <c r="C380" s="21" t="s">
        <v>17</v>
      </c>
      <c r="D380" s="21" t="s">
        <v>17</v>
      </c>
      <c r="E380" s="21" t="s">
        <v>269</v>
      </c>
      <c r="F380" s="21"/>
      <c r="G380" s="16">
        <f>G381+G384</f>
        <v>4250</v>
      </c>
      <c r="H380" s="16">
        <f>H381+H384</f>
        <v>4250</v>
      </c>
      <c r="I380" s="16">
        <f>I381+I384</f>
        <v>4250</v>
      </c>
    </row>
    <row r="381" spans="1:9" s="32" customFormat="1" ht="12.75">
      <c r="A381" s="1" t="s">
        <v>271</v>
      </c>
      <c r="B381" s="21" t="s">
        <v>251</v>
      </c>
      <c r="C381" s="21" t="s">
        <v>17</v>
      </c>
      <c r="D381" s="21" t="s">
        <v>17</v>
      </c>
      <c r="E381" s="21" t="s">
        <v>272</v>
      </c>
      <c r="F381" s="21"/>
      <c r="G381" s="16">
        <f aca="true" t="shared" si="38" ref="G381:I382">G382</f>
        <v>500</v>
      </c>
      <c r="H381" s="16">
        <f t="shared" si="38"/>
        <v>500</v>
      </c>
      <c r="I381" s="16">
        <f t="shared" si="38"/>
        <v>500</v>
      </c>
    </row>
    <row r="382" spans="1:9" s="32" customFormat="1" ht="42">
      <c r="A382" s="1" t="s">
        <v>270</v>
      </c>
      <c r="B382" s="21" t="s">
        <v>251</v>
      </c>
      <c r="C382" s="21" t="s">
        <v>17</v>
      </c>
      <c r="D382" s="21" t="s">
        <v>17</v>
      </c>
      <c r="E382" s="21" t="s">
        <v>273</v>
      </c>
      <c r="F382" s="21"/>
      <c r="G382" s="16">
        <f t="shared" si="38"/>
        <v>500</v>
      </c>
      <c r="H382" s="16">
        <f t="shared" si="38"/>
        <v>500</v>
      </c>
      <c r="I382" s="16">
        <f t="shared" si="38"/>
        <v>500</v>
      </c>
    </row>
    <row r="383" spans="1:9" s="32" customFormat="1" ht="21">
      <c r="A383" s="3" t="s">
        <v>53</v>
      </c>
      <c r="B383" s="21" t="s">
        <v>251</v>
      </c>
      <c r="C383" s="21" t="s">
        <v>17</v>
      </c>
      <c r="D383" s="21" t="s">
        <v>17</v>
      </c>
      <c r="E383" s="21" t="s">
        <v>273</v>
      </c>
      <c r="F383" s="21" t="s">
        <v>54</v>
      </c>
      <c r="G383" s="16">
        <v>500</v>
      </c>
      <c r="H383" s="16">
        <v>500</v>
      </c>
      <c r="I383" s="16">
        <v>500</v>
      </c>
    </row>
    <row r="384" spans="1:9" s="32" customFormat="1" ht="21">
      <c r="A384" s="1" t="s">
        <v>274</v>
      </c>
      <c r="B384" s="21" t="s">
        <v>251</v>
      </c>
      <c r="C384" s="21" t="s">
        <v>17</v>
      </c>
      <c r="D384" s="21" t="s">
        <v>17</v>
      </c>
      <c r="E384" s="21" t="s">
        <v>275</v>
      </c>
      <c r="F384" s="21"/>
      <c r="G384" s="16">
        <f aca="true" t="shared" si="39" ref="G384:I385">G385</f>
        <v>3750</v>
      </c>
      <c r="H384" s="16">
        <f t="shared" si="39"/>
        <v>3750</v>
      </c>
      <c r="I384" s="16">
        <f t="shared" si="39"/>
        <v>3750</v>
      </c>
    </row>
    <row r="385" spans="1:9" s="32" customFormat="1" ht="42">
      <c r="A385" s="1" t="s">
        <v>270</v>
      </c>
      <c r="B385" s="21" t="s">
        <v>251</v>
      </c>
      <c r="C385" s="21" t="s">
        <v>17</v>
      </c>
      <c r="D385" s="21" t="s">
        <v>17</v>
      </c>
      <c r="E385" s="21" t="s">
        <v>276</v>
      </c>
      <c r="F385" s="21"/>
      <c r="G385" s="16">
        <f t="shared" si="39"/>
        <v>3750</v>
      </c>
      <c r="H385" s="16">
        <f t="shared" si="39"/>
        <v>3750</v>
      </c>
      <c r="I385" s="16">
        <f t="shared" si="39"/>
        <v>3750</v>
      </c>
    </row>
    <row r="386" spans="1:9" s="32" customFormat="1" ht="21">
      <c r="A386" s="3" t="s">
        <v>53</v>
      </c>
      <c r="B386" s="21" t="s">
        <v>251</v>
      </c>
      <c r="C386" s="21" t="s">
        <v>17</v>
      </c>
      <c r="D386" s="21" t="s">
        <v>17</v>
      </c>
      <c r="E386" s="21" t="s">
        <v>276</v>
      </c>
      <c r="F386" s="21" t="s">
        <v>54</v>
      </c>
      <c r="G386" s="16">
        <v>3750</v>
      </c>
      <c r="H386" s="16">
        <v>3750</v>
      </c>
      <c r="I386" s="16">
        <v>3750</v>
      </c>
    </row>
    <row r="387" spans="1:9" s="32" customFormat="1" ht="31.5">
      <c r="A387" s="3" t="s">
        <v>277</v>
      </c>
      <c r="B387" s="21" t="s">
        <v>251</v>
      </c>
      <c r="C387" s="21" t="s">
        <v>17</v>
      </c>
      <c r="D387" s="21" t="s">
        <v>17</v>
      </c>
      <c r="E387" s="21" t="s">
        <v>278</v>
      </c>
      <c r="F387" s="21"/>
      <c r="G387" s="16">
        <f>G388+G391</f>
        <v>66100</v>
      </c>
      <c r="H387" s="16">
        <f>H388+H391</f>
        <v>7100</v>
      </c>
      <c r="I387" s="16">
        <f>I388+I391</f>
        <v>7100</v>
      </c>
    </row>
    <row r="388" spans="1:9" s="32" customFormat="1" ht="31.5">
      <c r="A388" s="1" t="s">
        <v>190</v>
      </c>
      <c r="B388" s="21" t="s">
        <v>251</v>
      </c>
      <c r="C388" s="21" t="s">
        <v>17</v>
      </c>
      <c r="D388" s="21" t="s">
        <v>17</v>
      </c>
      <c r="E388" s="21" t="s">
        <v>279</v>
      </c>
      <c r="F388" s="21"/>
      <c r="G388" s="16">
        <f aca="true" t="shared" si="40" ref="G388:I389">G389</f>
        <v>7100</v>
      </c>
      <c r="H388" s="16">
        <f t="shared" si="40"/>
        <v>7100</v>
      </c>
      <c r="I388" s="16">
        <f t="shared" si="40"/>
        <v>7100</v>
      </c>
    </row>
    <row r="389" spans="1:9" s="32" customFormat="1" ht="42">
      <c r="A389" s="1" t="s">
        <v>280</v>
      </c>
      <c r="B389" s="21" t="s">
        <v>251</v>
      </c>
      <c r="C389" s="21" t="s">
        <v>17</v>
      </c>
      <c r="D389" s="21" t="s">
        <v>17</v>
      </c>
      <c r="E389" s="21" t="s">
        <v>281</v>
      </c>
      <c r="F389" s="21"/>
      <c r="G389" s="16">
        <f t="shared" si="40"/>
        <v>7100</v>
      </c>
      <c r="H389" s="16">
        <f t="shared" si="40"/>
        <v>7100</v>
      </c>
      <c r="I389" s="16">
        <f t="shared" si="40"/>
        <v>7100</v>
      </c>
    </row>
    <row r="390" spans="1:9" s="32" customFormat="1" ht="21">
      <c r="A390" s="3" t="s">
        <v>53</v>
      </c>
      <c r="B390" s="21" t="s">
        <v>251</v>
      </c>
      <c r="C390" s="21" t="s">
        <v>17</v>
      </c>
      <c r="D390" s="21" t="s">
        <v>17</v>
      </c>
      <c r="E390" s="21" t="s">
        <v>281</v>
      </c>
      <c r="F390" s="21" t="s">
        <v>54</v>
      </c>
      <c r="G390" s="16">
        <v>7100</v>
      </c>
      <c r="H390" s="16">
        <v>7100</v>
      </c>
      <c r="I390" s="16">
        <v>7100</v>
      </c>
    </row>
    <row r="391" spans="1:9" s="32" customFormat="1" ht="31.5">
      <c r="A391" s="1" t="s">
        <v>537</v>
      </c>
      <c r="B391" s="21" t="s">
        <v>251</v>
      </c>
      <c r="C391" s="21" t="s">
        <v>17</v>
      </c>
      <c r="D391" s="21" t="s">
        <v>17</v>
      </c>
      <c r="E391" s="21" t="s">
        <v>538</v>
      </c>
      <c r="F391" s="21"/>
      <c r="G391" s="16">
        <f aca="true" t="shared" si="41" ref="G391:I392">G392</f>
        <v>59000</v>
      </c>
      <c r="H391" s="16">
        <f t="shared" si="41"/>
        <v>0</v>
      </c>
      <c r="I391" s="16">
        <f t="shared" si="41"/>
        <v>0</v>
      </c>
    </row>
    <row r="392" spans="1:9" s="32" customFormat="1" ht="21">
      <c r="A392" s="1" t="s">
        <v>539</v>
      </c>
      <c r="B392" s="21" t="s">
        <v>251</v>
      </c>
      <c r="C392" s="21" t="s">
        <v>17</v>
      </c>
      <c r="D392" s="21" t="s">
        <v>17</v>
      </c>
      <c r="E392" s="21" t="s">
        <v>540</v>
      </c>
      <c r="F392" s="21"/>
      <c r="G392" s="16">
        <f t="shared" si="41"/>
        <v>59000</v>
      </c>
      <c r="H392" s="16">
        <f t="shared" si="41"/>
        <v>0</v>
      </c>
      <c r="I392" s="16">
        <f t="shared" si="41"/>
        <v>0</v>
      </c>
    </row>
    <row r="393" spans="1:9" s="32" customFormat="1" ht="21">
      <c r="A393" s="3" t="s">
        <v>53</v>
      </c>
      <c r="B393" s="21" t="s">
        <v>251</v>
      </c>
      <c r="C393" s="21" t="s">
        <v>17</v>
      </c>
      <c r="D393" s="21" t="s">
        <v>17</v>
      </c>
      <c r="E393" s="21" t="s">
        <v>540</v>
      </c>
      <c r="F393" s="21" t="s">
        <v>54</v>
      </c>
      <c r="G393" s="12">
        <v>59000</v>
      </c>
      <c r="H393" s="16">
        <v>0</v>
      </c>
      <c r="I393" s="16">
        <v>0</v>
      </c>
    </row>
    <row r="394" spans="1:9" s="32" customFormat="1" ht="31.5">
      <c r="A394" s="4" t="s">
        <v>419</v>
      </c>
      <c r="B394" s="21" t="s">
        <v>292</v>
      </c>
      <c r="C394" s="21" t="s">
        <v>17</v>
      </c>
      <c r="D394" s="21" t="s">
        <v>17</v>
      </c>
      <c r="E394" s="26" t="s">
        <v>420</v>
      </c>
      <c r="F394" s="21"/>
      <c r="G394" s="16">
        <f>G395</f>
        <v>5000</v>
      </c>
      <c r="H394" s="16">
        <f>H395</f>
        <v>5000</v>
      </c>
      <c r="I394" s="16">
        <f>I395</f>
        <v>5000</v>
      </c>
    </row>
    <row r="395" spans="1:9" s="32" customFormat="1" ht="21">
      <c r="A395" s="4" t="s">
        <v>224</v>
      </c>
      <c r="B395" s="21" t="s">
        <v>292</v>
      </c>
      <c r="C395" s="21" t="s">
        <v>17</v>
      </c>
      <c r="D395" s="21" t="s">
        <v>17</v>
      </c>
      <c r="E395" s="26" t="s">
        <v>421</v>
      </c>
      <c r="F395" s="21"/>
      <c r="G395" s="16">
        <f aca="true" t="shared" si="42" ref="G395:I396">G396</f>
        <v>5000</v>
      </c>
      <c r="H395" s="16">
        <f t="shared" si="42"/>
        <v>5000</v>
      </c>
      <c r="I395" s="16">
        <f t="shared" si="42"/>
        <v>5000</v>
      </c>
    </row>
    <row r="396" spans="1:9" s="32" customFormat="1" ht="21">
      <c r="A396" s="4" t="s">
        <v>72</v>
      </c>
      <c r="B396" s="21" t="s">
        <v>292</v>
      </c>
      <c r="C396" s="21" t="s">
        <v>17</v>
      </c>
      <c r="D396" s="21" t="s">
        <v>17</v>
      </c>
      <c r="E396" s="26" t="s">
        <v>422</v>
      </c>
      <c r="F396" s="21"/>
      <c r="G396" s="16">
        <f t="shared" si="42"/>
        <v>5000</v>
      </c>
      <c r="H396" s="16">
        <f t="shared" si="42"/>
        <v>5000</v>
      </c>
      <c r="I396" s="16">
        <f t="shared" si="42"/>
        <v>5000</v>
      </c>
    </row>
    <row r="397" spans="1:9" s="32" customFormat="1" ht="12.75">
      <c r="A397" s="4" t="s">
        <v>66</v>
      </c>
      <c r="B397" s="21" t="s">
        <v>292</v>
      </c>
      <c r="C397" s="21" t="s">
        <v>17</v>
      </c>
      <c r="D397" s="21" t="s">
        <v>17</v>
      </c>
      <c r="E397" s="26" t="s">
        <v>422</v>
      </c>
      <c r="F397" s="21" t="s">
        <v>65</v>
      </c>
      <c r="G397" s="16">
        <v>5000</v>
      </c>
      <c r="H397" s="16">
        <v>5000</v>
      </c>
      <c r="I397" s="16">
        <v>5000</v>
      </c>
    </row>
    <row r="398" spans="1:9" s="32" customFormat="1" ht="12.75">
      <c r="A398" s="4" t="s">
        <v>1</v>
      </c>
      <c r="B398" s="21" t="s">
        <v>292</v>
      </c>
      <c r="C398" s="21" t="s">
        <v>17</v>
      </c>
      <c r="D398" s="21" t="s">
        <v>19</v>
      </c>
      <c r="E398" s="21"/>
      <c r="F398" s="21"/>
      <c r="G398" s="16">
        <f>G399+G413+G420</f>
        <v>3898666.77</v>
      </c>
      <c r="H398" s="16">
        <f>H399+H413+H420</f>
        <v>3652500</v>
      </c>
      <c r="I398" s="16">
        <f>I399+I413+I420</f>
        <v>3652500</v>
      </c>
    </row>
    <row r="399" spans="1:9" s="32" customFormat="1" ht="21">
      <c r="A399" s="1" t="s">
        <v>312</v>
      </c>
      <c r="B399" s="21" t="s">
        <v>292</v>
      </c>
      <c r="C399" s="21" t="s">
        <v>17</v>
      </c>
      <c r="D399" s="21" t="s">
        <v>19</v>
      </c>
      <c r="E399" s="21" t="s">
        <v>178</v>
      </c>
      <c r="F399" s="21"/>
      <c r="G399" s="16">
        <f>G400</f>
        <v>3871666.77</v>
      </c>
      <c r="H399" s="16">
        <f>H400</f>
        <v>3625500</v>
      </c>
      <c r="I399" s="16">
        <f>I400</f>
        <v>3625500</v>
      </c>
    </row>
    <row r="400" spans="1:9" s="32" customFormat="1" ht="42">
      <c r="A400" s="4" t="s">
        <v>297</v>
      </c>
      <c r="B400" s="21" t="s">
        <v>292</v>
      </c>
      <c r="C400" s="21" t="s">
        <v>17</v>
      </c>
      <c r="D400" s="21" t="s">
        <v>19</v>
      </c>
      <c r="E400" s="21" t="s">
        <v>335</v>
      </c>
      <c r="F400" s="21"/>
      <c r="G400" s="16">
        <f>G401+G408</f>
        <v>3871666.77</v>
      </c>
      <c r="H400" s="16">
        <f>H401+H408</f>
        <v>3625500</v>
      </c>
      <c r="I400" s="16">
        <f>I401+I408</f>
        <v>3625500</v>
      </c>
    </row>
    <row r="401" spans="1:9" s="32" customFormat="1" ht="21">
      <c r="A401" s="4" t="s">
        <v>179</v>
      </c>
      <c r="B401" s="21" t="s">
        <v>292</v>
      </c>
      <c r="C401" s="21" t="s">
        <v>17</v>
      </c>
      <c r="D401" s="21" t="s">
        <v>19</v>
      </c>
      <c r="E401" s="21" t="s">
        <v>336</v>
      </c>
      <c r="F401" s="21"/>
      <c r="G401" s="16">
        <f>G402+G404+G406</f>
        <v>100966.77</v>
      </c>
      <c r="H401" s="16">
        <f>H402+H404+H406</f>
        <v>32400</v>
      </c>
      <c r="I401" s="16">
        <f>I402+I404+I406</f>
        <v>32400</v>
      </c>
    </row>
    <row r="402" spans="1:9" s="32" customFormat="1" ht="31.5">
      <c r="A402" s="4" t="s">
        <v>316</v>
      </c>
      <c r="B402" s="21" t="s">
        <v>292</v>
      </c>
      <c r="C402" s="21" t="s">
        <v>17</v>
      </c>
      <c r="D402" s="21" t="s">
        <v>19</v>
      </c>
      <c r="E402" s="21" t="s">
        <v>337</v>
      </c>
      <c r="F402" s="21"/>
      <c r="G402" s="16">
        <f>G403</f>
        <v>33400</v>
      </c>
      <c r="H402" s="16">
        <f>H403</f>
        <v>32400</v>
      </c>
      <c r="I402" s="16">
        <f>I403</f>
        <v>32400</v>
      </c>
    </row>
    <row r="403" spans="1:9" s="32" customFormat="1" ht="12.75">
      <c r="A403" s="4" t="s">
        <v>66</v>
      </c>
      <c r="B403" s="21" t="s">
        <v>292</v>
      </c>
      <c r="C403" s="21" t="s">
        <v>17</v>
      </c>
      <c r="D403" s="21" t="s">
        <v>19</v>
      </c>
      <c r="E403" s="21" t="s">
        <v>337</v>
      </c>
      <c r="F403" s="21" t="s">
        <v>65</v>
      </c>
      <c r="G403" s="12">
        <v>33400</v>
      </c>
      <c r="H403" s="16">
        <v>32400</v>
      </c>
      <c r="I403" s="16">
        <v>32400</v>
      </c>
    </row>
    <row r="404" spans="1:9" s="32" customFormat="1" ht="21">
      <c r="A404" s="1" t="s">
        <v>88</v>
      </c>
      <c r="B404" s="21" t="s">
        <v>292</v>
      </c>
      <c r="C404" s="21" t="s">
        <v>17</v>
      </c>
      <c r="D404" s="21" t="s">
        <v>19</v>
      </c>
      <c r="E404" s="21" t="s">
        <v>339</v>
      </c>
      <c r="F404" s="21"/>
      <c r="G404" s="16">
        <f>G405</f>
        <v>54053.42</v>
      </c>
      <c r="H404" s="16">
        <f>H405</f>
        <v>0</v>
      </c>
      <c r="I404" s="16">
        <f>I405</f>
        <v>0</v>
      </c>
    </row>
    <row r="405" spans="1:9" s="32" customFormat="1" ht="12.75">
      <c r="A405" s="4" t="s">
        <v>66</v>
      </c>
      <c r="B405" s="21" t="s">
        <v>292</v>
      </c>
      <c r="C405" s="21" t="s">
        <v>17</v>
      </c>
      <c r="D405" s="21" t="s">
        <v>19</v>
      </c>
      <c r="E405" s="21" t="s">
        <v>339</v>
      </c>
      <c r="F405" s="21" t="s">
        <v>65</v>
      </c>
      <c r="G405" s="16">
        <v>54053.42</v>
      </c>
      <c r="H405" s="16">
        <v>0</v>
      </c>
      <c r="I405" s="16">
        <v>0</v>
      </c>
    </row>
    <row r="406" spans="1:9" s="32" customFormat="1" ht="31.5">
      <c r="A406" s="1" t="s">
        <v>89</v>
      </c>
      <c r="B406" s="21" t="s">
        <v>292</v>
      </c>
      <c r="C406" s="21" t="s">
        <v>17</v>
      </c>
      <c r="D406" s="21" t="s">
        <v>19</v>
      </c>
      <c r="E406" s="21" t="s">
        <v>341</v>
      </c>
      <c r="F406" s="21"/>
      <c r="G406" s="16">
        <f>G407</f>
        <v>13513.35</v>
      </c>
      <c r="H406" s="16">
        <f>H407</f>
        <v>0</v>
      </c>
      <c r="I406" s="16">
        <f>I407</f>
        <v>0</v>
      </c>
    </row>
    <row r="407" spans="1:9" s="32" customFormat="1" ht="12.75">
      <c r="A407" s="4" t="s">
        <v>66</v>
      </c>
      <c r="B407" s="21" t="s">
        <v>292</v>
      </c>
      <c r="C407" s="21" t="s">
        <v>17</v>
      </c>
      <c r="D407" s="21" t="s">
        <v>19</v>
      </c>
      <c r="E407" s="21" t="s">
        <v>341</v>
      </c>
      <c r="F407" s="21" t="s">
        <v>65</v>
      </c>
      <c r="G407" s="16">
        <v>13513.35</v>
      </c>
      <c r="H407" s="16">
        <v>0</v>
      </c>
      <c r="I407" s="16">
        <v>0</v>
      </c>
    </row>
    <row r="408" spans="1:9" s="32" customFormat="1" ht="15.75" customHeight="1">
      <c r="A408" s="4" t="s">
        <v>313</v>
      </c>
      <c r="B408" s="21" t="s">
        <v>292</v>
      </c>
      <c r="C408" s="21" t="s">
        <v>17</v>
      </c>
      <c r="D408" s="21" t="s">
        <v>19</v>
      </c>
      <c r="E408" s="21" t="s">
        <v>345</v>
      </c>
      <c r="F408" s="21"/>
      <c r="G408" s="16">
        <f>G409+G411</f>
        <v>3770700</v>
      </c>
      <c r="H408" s="16">
        <f>H409+H411</f>
        <v>3593100</v>
      </c>
      <c r="I408" s="16">
        <f>I409+I411</f>
        <v>3593100</v>
      </c>
    </row>
    <row r="409" spans="1:9" s="32" customFormat="1" ht="21" customHeight="1">
      <c r="A409" s="4" t="s">
        <v>72</v>
      </c>
      <c r="B409" s="21" t="s">
        <v>292</v>
      </c>
      <c r="C409" s="21" t="s">
        <v>17</v>
      </c>
      <c r="D409" s="21" t="s">
        <v>19</v>
      </c>
      <c r="E409" s="26" t="s">
        <v>346</v>
      </c>
      <c r="F409" s="21"/>
      <c r="G409" s="16">
        <f>G410</f>
        <v>3593100</v>
      </c>
      <c r="H409" s="16">
        <f>H410</f>
        <v>3593100</v>
      </c>
      <c r="I409" s="16">
        <f>I410</f>
        <v>3593100</v>
      </c>
    </row>
    <row r="410" spans="1:9" s="32" customFormat="1" ht="12.75">
      <c r="A410" s="4" t="s">
        <v>66</v>
      </c>
      <c r="B410" s="21" t="s">
        <v>292</v>
      </c>
      <c r="C410" s="21" t="s">
        <v>17</v>
      </c>
      <c r="D410" s="21" t="s">
        <v>19</v>
      </c>
      <c r="E410" s="26" t="s">
        <v>346</v>
      </c>
      <c r="F410" s="21" t="s">
        <v>65</v>
      </c>
      <c r="G410" s="16">
        <v>3593100</v>
      </c>
      <c r="H410" s="16">
        <v>3593100</v>
      </c>
      <c r="I410" s="16">
        <v>3593100</v>
      </c>
    </row>
    <row r="411" spans="1:9" s="32" customFormat="1" ht="31.5">
      <c r="A411" s="3" t="s">
        <v>490</v>
      </c>
      <c r="B411" s="21" t="s">
        <v>292</v>
      </c>
      <c r="C411" s="21" t="s">
        <v>17</v>
      </c>
      <c r="D411" s="21" t="s">
        <v>19</v>
      </c>
      <c r="E411" s="21" t="s">
        <v>571</v>
      </c>
      <c r="F411" s="21"/>
      <c r="G411" s="16">
        <f>G412</f>
        <v>177600</v>
      </c>
      <c r="H411" s="16">
        <f>H412</f>
        <v>0</v>
      </c>
      <c r="I411" s="16">
        <f>I412</f>
        <v>0</v>
      </c>
    </row>
    <row r="412" spans="1:9" s="32" customFormat="1" ht="12.75">
      <c r="A412" s="4" t="s">
        <v>66</v>
      </c>
      <c r="B412" s="21" t="s">
        <v>292</v>
      </c>
      <c r="C412" s="21" t="s">
        <v>17</v>
      </c>
      <c r="D412" s="21" t="s">
        <v>19</v>
      </c>
      <c r="E412" s="21" t="s">
        <v>571</v>
      </c>
      <c r="F412" s="21" t="s">
        <v>65</v>
      </c>
      <c r="G412" s="12">
        <v>177600</v>
      </c>
      <c r="H412" s="16">
        <v>0</v>
      </c>
      <c r="I412" s="16">
        <v>0</v>
      </c>
    </row>
    <row r="413" spans="1:9" s="32" customFormat="1" ht="21">
      <c r="A413" s="3" t="s">
        <v>282</v>
      </c>
      <c r="B413" s="29">
        <v>300</v>
      </c>
      <c r="C413" s="21" t="s">
        <v>17</v>
      </c>
      <c r="D413" s="21" t="s">
        <v>19</v>
      </c>
      <c r="E413" s="21" t="s">
        <v>146</v>
      </c>
      <c r="F413" s="21"/>
      <c r="G413" s="16">
        <f>G414+G417</f>
        <v>17000</v>
      </c>
      <c r="H413" s="16">
        <f>H414+H417</f>
        <v>17000</v>
      </c>
      <c r="I413" s="16">
        <f>I414+I417</f>
        <v>17000</v>
      </c>
    </row>
    <row r="414" spans="1:9" s="32" customFormat="1" ht="21">
      <c r="A414" s="3" t="s">
        <v>283</v>
      </c>
      <c r="B414" s="29">
        <v>300</v>
      </c>
      <c r="C414" s="21" t="s">
        <v>17</v>
      </c>
      <c r="D414" s="21" t="s">
        <v>19</v>
      </c>
      <c r="E414" s="21" t="s">
        <v>284</v>
      </c>
      <c r="F414" s="21"/>
      <c r="G414" s="16">
        <f aca="true" t="shared" si="43" ref="G414:I415">G415</f>
        <v>1000</v>
      </c>
      <c r="H414" s="16">
        <f t="shared" si="43"/>
        <v>1000</v>
      </c>
      <c r="I414" s="16">
        <f t="shared" si="43"/>
        <v>1000</v>
      </c>
    </row>
    <row r="415" spans="1:9" s="32" customFormat="1" ht="21">
      <c r="A415" s="2" t="s">
        <v>250</v>
      </c>
      <c r="B415" s="29">
        <v>300</v>
      </c>
      <c r="C415" s="21" t="s">
        <v>17</v>
      </c>
      <c r="D415" s="21" t="s">
        <v>19</v>
      </c>
      <c r="E415" s="26" t="s">
        <v>285</v>
      </c>
      <c r="F415" s="21"/>
      <c r="G415" s="24">
        <f t="shared" si="43"/>
        <v>1000</v>
      </c>
      <c r="H415" s="24">
        <f t="shared" si="43"/>
        <v>1000</v>
      </c>
      <c r="I415" s="24">
        <f t="shared" si="43"/>
        <v>1000</v>
      </c>
    </row>
    <row r="416" spans="1:9" s="32" customFormat="1" ht="21">
      <c r="A416" s="3" t="s">
        <v>53</v>
      </c>
      <c r="B416" s="29">
        <v>300</v>
      </c>
      <c r="C416" s="21" t="s">
        <v>17</v>
      </c>
      <c r="D416" s="21" t="s">
        <v>19</v>
      </c>
      <c r="E416" s="26" t="s">
        <v>285</v>
      </c>
      <c r="F416" s="21" t="s">
        <v>54</v>
      </c>
      <c r="G416" s="24">
        <v>1000</v>
      </c>
      <c r="H416" s="24">
        <v>1000</v>
      </c>
      <c r="I416" s="24">
        <v>1000</v>
      </c>
    </row>
    <row r="417" spans="1:9" s="32" customFormat="1" ht="12.75">
      <c r="A417" s="3" t="s">
        <v>286</v>
      </c>
      <c r="B417" s="29">
        <v>300</v>
      </c>
      <c r="C417" s="21" t="s">
        <v>17</v>
      </c>
      <c r="D417" s="21" t="s">
        <v>19</v>
      </c>
      <c r="E417" s="21" t="s">
        <v>287</v>
      </c>
      <c r="F417" s="21"/>
      <c r="G417" s="16">
        <f aca="true" t="shared" si="44" ref="G417:I418">G418</f>
        <v>16000</v>
      </c>
      <c r="H417" s="16">
        <f t="shared" si="44"/>
        <v>16000</v>
      </c>
      <c r="I417" s="16">
        <f t="shared" si="44"/>
        <v>16000</v>
      </c>
    </row>
    <row r="418" spans="1:9" s="32" customFormat="1" ht="21">
      <c r="A418" s="2" t="s">
        <v>250</v>
      </c>
      <c r="B418" s="29">
        <v>300</v>
      </c>
      <c r="C418" s="21" t="s">
        <v>17</v>
      </c>
      <c r="D418" s="21" t="s">
        <v>19</v>
      </c>
      <c r="E418" s="26" t="s">
        <v>288</v>
      </c>
      <c r="F418" s="21"/>
      <c r="G418" s="24">
        <f t="shared" si="44"/>
        <v>16000</v>
      </c>
      <c r="H418" s="24">
        <f t="shared" si="44"/>
        <v>16000</v>
      </c>
      <c r="I418" s="24">
        <f t="shared" si="44"/>
        <v>16000</v>
      </c>
    </row>
    <row r="419" spans="1:9" s="32" customFormat="1" ht="21">
      <c r="A419" s="3" t="s">
        <v>53</v>
      </c>
      <c r="B419" s="29">
        <v>300</v>
      </c>
      <c r="C419" s="21" t="s">
        <v>17</v>
      </c>
      <c r="D419" s="21" t="s">
        <v>19</v>
      </c>
      <c r="E419" s="26" t="s">
        <v>288</v>
      </c>
      <c r="F419" s="21" t="s">
        <v>54</v>
      </c>
      <c r="G419" s="24">
        <v>16000</v>
      </c>
      <c r="H419" s="24">
        <v>16000</v>
      </c>
      <c r="I419" s="24">
        <v>16000</v>
      </c>
    </row>
    <row r="420" spans="1:9" s="32" customFormat="1" ht="21">
      <c r="A420" s="4" t="s">
        <v>428</v>
      </c>
      <c r="B420" s="21" t="s">
        <v>251</v>
      </c>
      <c r="C420" s="21" t="s">
        <v>17</v>
      </c>
      <c r="D420" s="21" t="s">
        <v>19</v>
      </c>
      <c r="E420" s="21" t="s">
        <v>289</v>
      </c>
      <c r="F420" s="21"/>
      <c r="G420" s="16">
        <f>G421</f>
        <v>10000</v>
      </c>
      <c r="H420" s="16">
        <f aca="true" t="shared" si="45" ref="H420:I423">H421</f>
        <v>10000</v>
      </c>
      <c r="I420" s="16">
        <f t="shared" si="45"/>
        <v>10000</v>
      </c>
    </row>
    <row r="421" spans="1:9" s="32" customFormat="1" ht="42">
      <c r="A421" s="4" t="s">
        <v>429</v>
      </c>
      <c r="B421" s="21" t="s">
        <v>251</v>
      </c>
      <c r="C421" s="21" t="s">
        <v>17</v>
      </c>
      <c r="D421" s="21" t="s">
        <v>19</v>
      </c>
      <c r="E421" s="21" t="s">
        <v>430</v>
      </c>
      <c r="F421" s="21"/>
      <c r="G421" s="16">
        <f>G422</f>
        <v>10000</v>
      </c>
      <c r="H421" s="16">
        <f t="shared" si="45"/>
        <v>10000</v>
      </c>
      <c r="I421" s="16">
        <f t="shared" si="45"/>
        <v>10000</v>
      </c>
    </row>
    <row r="422" spans="1:9" s="32" customFormat="1" ht="31.5">
      <c r="A422" s="4" t="s">
        <v>431</v>
      </c>
      <c r="B422" s="21" t="s">
        <v>251</v>
      </c>
      <c r="C422" s="21" t="s">
        <v>17</v>
      </c>
      <c r="D422" s="21" t="s">
        <v>19</v>
      </c>
      <c r="E422" s="21" t="s">
        <v>432</v>
      </c>
      <c r="F422" s="21"/>
      <c r="G422" s="16">
        <f>G423</f>
        <v>10000</v>
      </c>
      <c r="H422" s="16">
        <f t="shared" si="45"/>
        <v>10000</v>
      </c>
      <c r="I422" s="16">
        <f t="shared" si="45"/>
        <v>10000</v>
      </c>
    </row>
    <row r="423" spans="1:9" s="32" customFormat="1" ht="42">
      <c r="A423" s="4" t="s">
        <v>433</v>
      </c>
      <c r="B423" s="21" t="s">
        <v>251</v>
      </c>
      <c r="C423" s="21" t="s">
        <v>17</v>
      </c>
      <c r="D423" s="21" t="s">
        <v>19</v>
      </c>
      <c r="E423" s="21" t="s">
        <v>434</v>
      </c>
      <c r="F423" s="21"/>
      <c r="G423" s="16">
        <f>G424</f>
        <v>10000</v>
      </c>
      <c r="H423" s="16">
        <f t="shared" si="45"/>
        <v>10000</v>
      </c>
      <c r="I423" s="16">
        <f t="shared" si="45"/>
        <v>10000</v>
      </c>
    </row>
    <row r="424" spans="1:9" s="32" customFormat="1" ht="21">
      <c r="A424" s="3" t="s">
        <v>53</v>
      </c>
      <c r="B424" s="21" t="s">
        <v>251</v>
      </c>
      <c r="C424" s="21" t="s">
        <v>17</v>
      </c>
      <c r="D424" s="21" t="s">
        <v>19</v>
      </c>
      <c r="E424" s="21" t="s">
        <v>434</v>
      </c>
      <c r="F424" s="21" t="s">
        <v>54</v>
      </c>
      <c r="G424" s="16">
        <v>10000</v>
      </c>
      <c r="H424" s="16">
        <v>10000</v>
      </c>
      <c r="I424" s="16">
        <v>10000</v>
      </c>
    </row>
    <row r="425" spans="1:9" s="32" customFormat="1" ht="12.75">
      <c r="A425" s="1" t="s">
        <v>41</v>
      </c>
      <c r="B425" s="21" t="s">
        <v>291</v>
      </c>
      <c r="C425" s="21" t="s">
        <v>12</v>
      </c>
      <c r="D425" s="21"/>
      <c r="E425" s="21"/>
      <c r="F425" s="21"/>
      <c r="G425" s="24">
        <f>G426+G492</f>
        <v>48588316.89</v>
      </c>
      <c r="H425" s="24">
        <f>H426+H492</f>
        <v>24780372.56</v>
      </c>
      <c r="I425" s="24">
        <f>I426+I492</f>
        <v>23970245.56</v>
      </c>
    </row>
    <row r="426" spans="1:9" s="32" customFormat="1" ht="12.75">
      <c r="A426" s="1" t="s">
        <v>42</v>
      </c>
      <c r="B426" s="21" t="s">
        <v>291</v>
      </c>
      <c r="C426" s="21" t="s">
        <v>12</v>
      </c>
      <c r="D426" s="21" t="s">
        <v>13</v>
      </c>
      <c r="E426" s="21"/>
      <c r="F426" s="21"/>
      <c r="G426" s="24">
        <f>G427+G488</f>
        <v>42406564.89</v>
      </c>
      <c r="H426" s="24">
        <f>H427+H488</f>
        <v>20042772.56</v>
      </c>
      <c r="I426" s="24">
        <f>I427+I488</f>
        <v>19394245.56</v>
      </c>
    </row>
    <row r="427" spans="1:9" s="32" customFormat="1" ht="21">
      <c r="A427" s="1" t="s">
        <v>391</v>
      </c>
      <c r="B427" s="21" t="s">
        <v>291</v>
      </c>
      <c r="C427" s="21" t="s">
        <v>12</v>
      </c>
      <c r="D427" s="21" t="s">
        <v>13</v>
      </c>
      <c r="E427" s="21" t="s">
        <v>148</v>
      </c>
      <c r="F427" s="21"/>
      <c r="G427" s="24">
        <f>G428+G473</f>
        <v>42401564.89</v>
      </c>
      <c r="H427" s="24">
        <f>H428+H473</f>
        <v>20042772.56</v>
      </c>
      <c r="I427" s="24">
        <f>I428+I473</f>
        <v>19394245.56</v>
      </c>
    </row>
    <row r="428" spans="1:9" s="32" customFormat="1" ht="31.5">
      <c r="A428" s="1" t="s">
        <v>392</v>
      </c>
      <c r="B428" s="21" t="s">
        <v>291</v>
      </c>
      <c r="C428" s="21" t="s">
        <v>12</v>
      </c>
      <c r="D428" s="21" t="s">
        <v>13</v>
      </c>
      <c r="E428" s="21" t="s">
        <v>153</v>
      </c>
      <c r="F428" s="21"/>
      <c r="G428" s="24">
        <f>G429+G434+G439+G455+G464</f>
        <v>13158062.57</v>
      </c>
      <c r="H428" s="24">
        <f>H429+H434+H439+H455+H464</f>
        <v>1031727.24</v>
      </c>
      <c r="I428" s="24">
        <f>I429+I434+I439+I455+I464</f>
        <v>1031727.24</v>
      </c>
    </row>
    <row r="429" spans="1:9" s="32" customFormat="1" ht="31.5">
      <c r="A429" s="1" t="s">
        <v>162</v>
      </c>
      <c r="B429" s="21" t="s">
        <v>291</v>
      </c>
      <c r="C429" s="21" t="s">
        <v>12</v>
      </c>
      <c r="D429" s="21" t="s">
        <v>13</v>
      </c>
      <c r="E429" s="21" t="s">
        <v>161</v>
      </c>
      <c r="F429" s="21"/>
      <c r="G429" s="24">
        <f>G430+G432</f>
        <v>392490.26</v>
      </c>
      <c r="H429" s="24">
        <f>H430+H432</f>
        <v>28300</v>
      </c>
      <c r="I429" s="24">
        <f>I430+I432</f>
        <v>28300</v>
      </c>
    </row>
    <row r="430" spans="1:9" s="32" customFormat="1" ht="12.75">
      <c r="A430" s="1" t="s">
        <v>39</v>
      </c>
      <c r="B430" s="21" t="s">
        <v>291</v>
      </c>
      <c r="C430" s="21" t="s">
        <v>12</v>
      </c>
      <c r="D430" s="21" t="s">
        <v>13</v>
      </c>
      <c r="E430" s="21" t="s">
        <v>163</v>
      </c>
      <c r="F430" s="21"/>
      <c r="G430" s="16">
        <f>G431</f>
        <v>342490.26</v>
      </c>
      <c r="H430" s="16">
        <f>H431</f>
        <v>28300</v>
      </c>
      <c r="I430" s="16">
        <f>I431</f>
        <v>28300</v>
      </c>
    </row>
    <row r="431" spans="1:9" s="32" customFormat="1" ht="12.75">
      <c r="A431" s="4" t="s">
        <v>68</v>
      </c>
      <c r="B431" s="21" t="s">
        <v>291</v>
      </c>
      <c r="C431" s="21" t="s">
        <v>12</v>
      </c>
      <c r="D431" s="21" t="s">
        <v>13</v>
      </c>
      <c r="E431" s="21" t="s">
        <v>163</v>
      </c>
      <c r="F431" s="21" t="s">
        <v>67</v>
      </c>
      <c r="G431" s="12">
        <v>342490.26</v>
      </c>
      <c r="H431" s="16">
        <v>28300</v>
      </c>
      <c r="I431" s="16">
        <v>28300</v>
      </c>
    </row>
    <row r="432" spans="1:9" s="32" customFormat="1" ht="31.5">
      <c r="A432" s="4" t="s">
        <v>565</v>
      </c>
      <c r="B432" s="29">
        <v>357</v>
      </c>
      <c r="C432" s="21" t="s">
        <v>12</v>
      </c>
      <c r="D432" s="21" t="s">
        <v>13</v>
      </c>
      <c r="E432" s="21" t="s">
        <v>566</v>
      </c>
      <c r="F432" s="21"/>
      <c r="G432" s="16">
        <f>G433</f>
        <v>50000</v>
      </c>
      <c r="H432" s="16">
        <f>H433</f>
        <v>0</v>
      </c>
      <c r="I432" s="16">
        <f>I433</f>
        <v>0</v>
      </c>
    </row>
    <row r="433" spans="1:9" s="32" customFormat="1" ht="12.75">
      <c r="A433" s="4" t="s">
        <v>68</v>
      </c>
      <c r="B433" s="29">
        <v>357</v>
      </c>
      <c r="C433" s="21" t="s">
        <v>12</v>
      </c>
      <c r="D433" s="21" t="s">
        <v>13</v>
      </c>
      <c r="E433" s="21" t="s">
        <v>566</v>
      </c>
      <c r="F433" s="21" t="s">
        <v>67</v>
      </c>
      <c r="G433" s="16">
        <v>50000</v>
      </c>
      <c r="H433" s="16">
        <v>0</v>
      </c>
      <c r="I433" s="16">
        <v>0</v>
      </c>
    </row>
    <row r="434" spans="1:9" s="32" customFormat="1" ht="21">
      <c r="A434" s="4" t="s">
        <v>165</v>
      </c>
      <c r="B434" s="21" t="s">
        <v>291</v>
      </c>
      <c r="C434" s="21" t="s">
        <v>12</v>
      </c>
      <c r="D434" s="21" t="s">
        <v>13</v>
      </c>
      <c r="E434" s="21" t="s">
        <v>164</v>
      </c>
      <c r="F434" s="21"/>
      <c r="G434" s="16">
        <f>G435+G437</f>
        <v>9275</v>
      </c>
      <c r="H434" s="16">
        <f>H435+H437</f>
        <v>10000</v>
      </c>
      <c r="I434" s="16">
        <f>I435+I437</f>
        <v>10000</v>
      </c>
    </row>
    <row r="435" spans="1:9" s="32" customFormat="1" ht="12.75">
      <c r="A435" s="1" t="s">
        <v>39</v>
      </c>
      <c r="B435" s="21" t="s">
        <v>291</v>
      </c>
      <c r="C435" s="21" t="s">
        <v>12</v>
      </c>
      <c r="D435" s="21" t="s">
        <v>13</v>
      </c>
      <c r="E435" s="21" t="s">
        <v>166</v>
      </c>
      <c r="F435" s="21"/>
      <c r="G435" s="16">
        <f>G436</f>
        <v>4275</v>
      </c>
      <c r="H435" s="16">
        <f>H436</f>
        <v>5000</v>
      </c>
      <c r="I435" s="16">
        <f>I436</f>
        <v>5000</v>
      </c>
    </row>
    <row r="436" spans="1:9" s="32" customFormat="1" ht="12.75">
      <c r="A436" s="4" t="s">
        <v>68</v>
      </c>
      <c r="B436" s="21" t="s">
        <v>291</v>
      </c>
      <c r="C436" s="21" t="s">
        <v>12</v>
      </c>
      <c r="D436" s="21" t="s">
        <v>13</v>
      </c>
      <c r="E436" s="21" t="s">
        <v>166</v>
      </c>
      <c r="F436" s="21" t="s">
        <v>67</v>
      </c>
      <c r="G436" s="16">
        <v>4275</v>
      </c>
      <c r="H436" s="16">
        <v>5000</v>
      </c>
      <c r="I436" s="16">
        <v>5000</v>
      </c>
    </row>
    <row r="437" spans="1:9" s="32" customFormat="1" ht="12.75">
      <c r="A437" s="4" t="s">
        <v>14</v>
      </c>
      <c r="B437" s="21" t="s">
        <v>291</v>
      </c>
      <c r="C437" s="21" t="s">
        <v>12</v>
      </c>
      <c r="D437" s="21" t="s">
        <v>13</v>
      </c>
      <c r="E437" s="21" t="s">
        <v>167</v>
      </c>
      <c r="F437" s="21"/>
      <c r="G437" s="16">
        <f>G438</f>
        <v>5000</v>
      </c>
      <c r="H437" s="16">
        <f>H438</f>
        <v>5000</v>
      </c>
      <c r="I437" s="16">
        <f>I438</f>
        <v>5000</v>
      </c>
    </row>
    <row r="438" spans="1:9" s="32" customFormat="1" ht="12.75">
      <c r="A438" s="4" t="s">
        <v>66</v>
      </c>
      <c r="B438" s="21" t="s">
        <v>291</v>
      </c>
      <c r="C438" s="21" t="s">
        <v>12</v>
      </c>
      <c r="D438" s="21" t="s">
        <v>13</v>
      </c>
      <c r="E438" s="21" t="s">
        <v>167</v>
      </c>
      <c r="F438" s="21" t="s">
        <v>65</v>
      </c>
      <c r="G438" s="16">
        <v>5000</v>
      </c>
      <c r="H438" s="16">
        <v>5000</v>
      </c>
      <c r="I438" s="16">
        <v>5000</v>
      </c>
    </row>
    <row r="439" spans="1:9" s="32" customFormat="1" ht="31.5">
      <c r="A439" s="4" t="s">
        <v>155</v>
      </c>
      <c r="B439" s="21" t="s">
        <v>291</v>
      </c>
      <c r="C439" s="21" t="s">
        <v>12</v>
      </c>
      <c r="D439" s="21" t="s">
        <v>13</v>
      </c>
      <c r="E439" s="21" t="s">
        <v>154</v>
      </c>
      <c r="F439" s="21"/>
      <c r="G439" s="16">
        <f>G440+G442+G444+G447+G451</f>
        <v>1886316.57</v>
      </c>
      <c r="H439" s="16">
        <f>H440+H442+H444+H447+H451</f>
        <v>785159</v>
      </c>
      <c r="I439" s="16">
        <f>I440+I442+I444+I447+I451</f>
        <v>785159</v>
      </c>
    </row>
    <row r="440" spans="1:9" s="32" customFormat="1" ht="12.75">
      <c r="A440" s="4" t="s">
        <v>533</v>
      </c>
      <c r="B440" s="21" t="s">
        <v>291</v>
      </c>
      <c r="C440" s="21" t="s">
        <v>12</v>
      </c>
      <c r="D440" s="21" t="s">
        <v>13</v>
      </c>
      <c r="E440" s="21" t="s">
        <v>530</v>
      </c>
      <c r="F440" s="21"/>
      <c r="G440" s="16">
        <f>G441</f>
        <v>221800</v>
      </c>
      <c r="H440" s="16">
        <f>H441</f>
        <v>0</v>
      </c>
      <c r="I440" s="16">
        <f>I441</f>
        <v>0</v>
      </c>
    </row>
    <row r="441" spans="1:9" s="32" customFormat="1" ht="12.75">
      <c r="A441" s="4" t="s">
        <v>66</v>
      </c>
      <c r="B441" s="21" t="s">
        <v>291</v>
      </c>
      <c r="C441" s="21" t="s">
        <v>12</v>
      </c>
      <c r="D441" s="21" t="s">
        <v>13</v>
      </c>
      <c r="E441" s="21" t="s">
        <v>530</v>
      </c>
      <c r="F441" s="21" t="s">
        <v>67</v>
      </c>
      <c r="G441" s="12">
        <v>221800</v>
      </c>
      <c r="H441" s="16">
        <v>0</v>
      </c>
      <c r="I441" s="16">
        <v>0</v>
      </c>
    </row>
    <row r="442" spans="1:9" s="32" customFormat="1" ht="12.75">
      <c r="A442" s="4" t="s">
        <v>524</v>
      </c>
      <c r="B442" s="21" t="s">
        <v>291</v>
      </c>
      <c r="C442" s="21" t="s">
        <v>12</v>
      </c>
      <c r="D442" s="21" t="s">
        <v>13</v>
      </c>
      <c r="E442" s="21" t="s">
        <v>525</v>
      </c>
      <c r="F442" s="21"/>
      <c r="G442" s="16">
        <f>G443</f>
        <v>100000</v>
      </c>
      <c r="H442" s="16">
        <f>H443</f>
        <v>0</v>
      </c>
      <c r="I442" s="16">
        <f>I443</f>
        <v>0</v>
      </c>
    </row>
    <row r="443" spans="1:9" s="32" customFormat="1" ht="12.75">
      <c r="A443" s="4" t="s">
        <v>66</v>
      </c>
      <c r="B443" s="21" t="s">
        <v>291</v>
      </c>
      <c r="C443" s="21" t="s">
        <v>12</v>
      </c>
      <c r="D443" s="21" t="s">
        <v>13</v>
      </c>
      <c r="E443" s="21" t="s">
        <v>525</v>
      </c>
      <c r="F443" s="21" t="s">
        <v>65</v>
      </c>
      <c r="G443" s="12">
        <v>100000</v>
      </c>
      <c r="H443" s="16">
        <v>0</v>
      </c>
      <c r="I443" s="16">
        <v>0</v>
      </c>
    </row>
    <row r="444" spans="1:9" s="32" customFormat="1" ht="12.75">
      <c r="A444" s="40" t="s">
        <v>531</v>
      </c>
      <c r="B444" s="21" t="s">
        <v>291</v>
      </c>
      <c r="C444" s="44" t="s">
        <v>12</v>
      </c>
      <c r="D444" s="44" t="s">
        <v>13</v>
      </c>
      <c r="E444" s="44" t="s">
        <v>532</v>
      </c>
      <c r="F444" s="44"/>
      <c r="G444" s="42">
        <f>G446</f>
        <v>770237.37</v>
      </c>
      <c r="H444" s="42">
        <f>H446</f>
        <v>0</v>
      </c>
      <c r="I444" s="42">
        <f>I446</f>
        <v>0</v>
      </c>
    </row>
    <row r="445" spans="1:9" s="32" customFormat="1" ht="12.75">
      <c r="A445" s="41"/>
      <c r="B445" s="21"/>
      <c r="C445" s="45"/>
      <c r="D445" s="45"/>
      <c r="E445" s="45"/>
      <c r="F445" s="45"/>
      <c r="G445" s="43"/>
      <c r="H445" s="43"/>
      <c r="I445" s="43"/>
    </row>
    <row r="446" spans="1:9" s="32" customFormat="1" ht="12.75">
      <c r="A446" s="4" t="s">
        <v>66</v>
      </c>
      <c r="B446" s="21" t="s">
        <v>291</v>
      </c>
      <c r="C446" s="21" t="s">
        <v>12</v>
      </c>
      <c r="D446" s="21" t="s">
        <v>13</v>
      </c>
      <c r="E446" s="21" t="s">
        <v>532</v>
      </c>
      <c r="F446" s="21" t="s">
        <v>67</v>
      </c>
      <c r="G446" s="12">
        <v>770237.37</v>
      </c>
      <c r="H446" s="16">
        <v>0</v>
      </c>
      <c r="I446" s="16">
        <v>0</v>
      </c>
    </row>
    <row r="447" spans="1:9" s="32" customFormat="1" ht="42">
      <c r="A447" s="4" t="s">
        <v>459</v>
      </c>
      <c r="B447" s="21" t="s">
        <v>291</v>
      </c>
      <c r="C447" s="21" t="s">
        <v>12</v>
      </c>
      <c r="D447" s="21" t="s">
        <v>13</v>
      </c>
      <c r="E447" s="21" t="s">
        <v>460</v>
      </c>
      <c r="F447" s="21"/>
      <c r="G447" s="16">
        <f>G448</f>
        <v>764300</v>
      </c>
      <c r="H447" s="16">
        <f>H448</f>
        <v>764300</v>
      </c>
      <c r="I447" s="16">
        <f>I448</f>
        <v>764300</v>
      </c>
    </row>
    <row r="448" spans="1:9" s="32" customFormat="1" ht="12.75">
      <c r="A448" s="54" t="s">
        <v>68</v>
      </c>
      <c r="B448" s="55" t="s">
        <v>291</v>
      </c>
      <c r="C448" s="55" t="s">
        <v>12</v>
      </c>
      <c r="D448" s="55" t="s">
        <v>13</v>
      </c>
      <c r="E448" s="55" t="s">
        <v>460</v>
      </c>
      <c r="F448" s="55" t="s">
        <v>67</v>
      </c>
      <c r="G448" s="56">
        <v>764300</v>
      </c>
      <c r="H448" s="57">
        <v>764300</v>
      </c>
      <c r="I448" s="57">
        <v>764300</v>
      </c>
    </row>
    <row r="449" spans="1:9" s="32" customFormat="1" ht="12.75">
      <c r="A449" s="58"/>
      <c r="B449" s="59"/>
      <c r="C449" s="59"/>
      <c r="D449" s="59"/>
      <c r="E449" s="59"/>
      <c r="F449" s="59"/>
      <c r="G449" s="60"/>
      <c r="H449" s="61"/>
      <c r="I449" s="61"/>
    </row>
    <row r="450" spans="1:9" s="32" customFormat="1" ht="12.75">
      <c r="A450" s="62"/>
      <c r="B450" s="63"/>
      <c r="C450" s="63"/>
      <c r="D450" s="63"/>
      <c r="E450" s="63"/>
      <c r="F450" s="63"/>
      <c r="G450" s="64"/>
      <c r="H450" s="65"/>
      <c r="I450" s="65"/>
    </row>
    <row r="451" spans="1:9" s="32" customFormat="1" ht="31.5">
      <c r="A451" s="4" t="s">
        <v>494</v>
      </c>
      <c r="B451" s="21" t="s">
        <v>291</v>
      </c>
      <c r="C451" s="21" t="s">
        <v>12</v>
      </c>
      <c r="D451" s="21" t="s">
        <v>13</v>
      </c>
      <c r="E451" s="21" t="s">
        <v>495</v>
      </c>
      <c r="F451" s="21"/>
      <c r="G451" s="16">
        <f>G452</f>
        <v>29979.2</v>
      </c>
      <c r="H451" s="16">
        <f>H452</f>
        <v>20859</v>
      </c>
      <c r="I451" s="16">
        <f>I452</f>
        <v>20859</v>
      </c>
    </row>
    <row r="452" spans="1:9" s="32" customFormat="1" ht="12.75">
      <c r="A452" s="54" t="s">
        <v>496</v>
      </c>
      <c r="B452" s="55" t="s">
        <v>291</v>
      </c>
      <c r="C452" s="55" t="s">
        <v>12</v>
      </c>
      <c r="D452" s="55" t="s">
        <v>13</v>
      </c>
      <c r="E452" s="55" t="s">
        <v>495</v>
      </c>
      <c r="F452" s="55" t="s">
        <v>65</v>
      </c>
      <c r="G452" s="56">
        <v>29979.2</v>
      </c>
      <c r="H452" s="57">
        <v>20859</v>
      </c>
      <c r="I452" s="57">
        <v>20859</v>
      </c>
    </row>
    <row r="453" spans="1:9" s="32" customFormat="1" ht="12.75">
      <c r="A453" s="58"/>
      <c r="B453" s="59"/>
      <c r="C453" s="59"/>
      <c r="D453" s="59"/>
      <c r="E453" s="59"/>
      <c r="F453" s="59"/>
      <c r="G453" s="60"/>
      <c r="H453" s="61"/>
      <c r="I453" s="61"/>
    </row>
    <row r="454" spans="1:9" s="32" customFormat="1" ht="12.75">
      <c r="A454" s="62"/>
      <c r="B454" s="63"/>
      <c r="C454" s="63"/>
      <c r="D454" s="63"/>
      <c r="E454" s="63"/>
      <c r="F454" s="63"/>
      <c r="G454" s="64"/>
      <c r="H454" s="65"/>
      <c r="I454" s="65"/>
    </row>
    <row r="455" spans="1:9" s="32" customFormat="1" ht="12.75">
      <c r="A455" s="1" t="s">
        <v>497</v>
      </c>
      <c r="B455" s="21" t="s">
        <v>291</v>
      </c>
      <c r="C455" s="21" t="s">
        <v>12</v>
      </c>
      <c r="D455" s="21" t="s">
        <v>13</v>
      </c>
      <c r="E455" s="21" t="s">
        <v>461</v>
      </c>
      <c r="F455" s="21"/>
      <c r="G455" s="16">
        <f>G456+G460+G462</f>
        <v>10661712.5</v>
      </c>
      <c r="H455" s="16">
        <f>H456+H460+H462</f>
        <v>0</v>
      </c>
      <c r="I455" s="16">
        <f>I456+I460+I462</f>
        <v>0</v>
      </c>
    </row>
    <row r="456" spans="1:9" s="32" customFormat="1" ht="12.75">
      <c r="A456" s="1" t="s">
        <v>498</v>
      </c>
      <c r="B456" s="21" t="s">
        <v>291</v>
      </c>
      <c r="C456" s="21" t="s">
        <v>12</v>
      </c>
      <c r="D456" s="21" t="s">
        <v>13</v>
      </c>
      <c r="E456" s="21" t="s">
        <v>499</v>
      </c>
      <c r="F456" s="21"/>
      <c r="G456" s="16">
        <f>G457</f>
        <v>8722830</v>
      </c>
      <c r="H456" s="16">
        <f>H457</f>
        <v>0</v>
      </c>
      <c r="I456" s="16">
        <f>I457</f>
        <v>0</v>
      </c>
    </row>
    <row r="457" spans="1:9" s="32" customFormat="1" ht="12.75">
      <c r="A457" s="54" t="s">
        <v>68</v>
      </c>
      <c r="B457" s="55" t="s">
        <v>291</v>
      </c>
      <c r="C457" s="55" t="s">
        <v>12</v>
      </c>
      <c r="D457" s="55" t="s">
        <v>13</v>
      </c>
      <c r="E457" s="55" t="s">
        <v>499</v>
      </c>
      <c r="F457" s="55" t="s">
        <v>67</v>
      </c>
      <c r="G457" s="57">
        <v>8722830</v>
      </c>
      <c r="H457" s="57">
        <v>0</v>
      </c>
      <c r="I457" s="57">
        <v>0</v>
      </c>
    </row>
    <row r="458" spans="1:9" s="32" customFormat="1" ht="12.75">
      <c r="A458" s="58"/>
      <c r="B458" s="59"/>
      <c r="C458" s="59"/>
      <c r="D458" s="59"/>
      <c r="E458" s="59"/>
      <c r="F458" s="59"/>
      <c r="G458" s="61"/>
      <c r="H458" s="61"/>
      <c r="I458" s="61"/>
    </row>
    <row r="459" spans="1:9" s="32" customFormat="1" ht="12.75">
      <c r="A459" s="62"/>
      <c r="B459" s="63"/>
      <c r="C459" s="63"/>
      <c r="D459" s="63"/>
      <c r="E459" s="63"/>
      <c r="F459" s="63"/>
      <c r="G459" s="65"/>
      <c r="H459" s="65"/>
      <c r="I459" s="65"/>
    </row>
    <row r="460" spans="1:9" s="32" customFormat="1" ht="12.75">
      <c r="A460" s="1" t="s">
        <v>498</v>
      </c>
      <c r="B460" s="21" t="s">
        <v>291</v>
      </c>
      <c r="C460" s="21" t="s">
        <v>12</v>
      </c>
      <c r="D460" s="21" t="s">
        <v>13</v>
      </c>
      <c r="E460" s="21" t="s">
        <v>526</v>
      </c>
      <c r="F460" s="21"/>
      <c r="G460" s="16">
        <f>G461</f>
        <v>1919490</v>
      </c>
      <c r="H460" s="16">
        <f>H461</f>
        <v>0</v>
      </c>
      <c r="I460" s="16">
        <f>I461</f>
        <v>0</v>
      </c>
    </row>
    <row r="461" spans="1:9" s="32" customFormat="1" ht="12.75">
      <c r="A461" s="37" t="s">
        <v>68</v>
      </c>
      <c r="B461" s="21" t="s">
        <v>291</v>
      </c>
      <c r="C461" s="36" t="s">
        <v>12</v>
      </c>
      <c r="D461" s="36" t="s">
        <v>13</v>
      </c>
      <c r="E461" s="36" t="s">
        <v>526</v>
      </c>
      <c r="F461" s="36" t="s">
        <v>67</v>
      </c>
      <c r="G461" s="12">
        <v>1919490</v>
      </c>
      <c r="H461" s="35">
        <v>0</v>
      </c>
      <c r="I461" s="35">
        <v>0</v>
      </c>
    </row>
    <row r="462" spans="1:9" s="32" customFormat="1" ht="21">
      <c r="A462" s="1" t="s">
        <v>551</v>
      </c>
      <c r="B462" s="21" t="s">
        <v>291</v>
      </c>
      <c r="C462" s="21" t="s">
        <v>12</v>
      </c>
      <c r="D462" s="21" t="s">
        <v>13</v>
      </c>
      <c r="E462" s="21" t="s">
        <v>552</v>
      </c>
      <c r="F462" s="21"/>
      <c r="G462" s="16">
        <f>G463</f>
        <v>19392.5</v>
      </c>
      <c r="H462" s="16">
        <f>H463</f>
        <v>0</v>
      </c>
      <c r="I462" s="16">
        <f>I463</f>
        <v>0</v>
      </c>
    </row>
    <row r="463" spans="1:9" s="32" customFormat="1" ht="12.75">
      <c r="A463" s="4" t="s">
        <v>68</v>
      </c>
      <c r="B463" s="21" t="s">
        <v>291</v>
      </c>
      <c r="C463" s="21" t="s">
        <v>12</v>
      </c>
      <c r="D463" s="21" t="s">
        <v>13</v>
      </c>
      <c r="E463" s="21" t="s">
        <v>552</v>
      </c>
      <c r="F463" s="21" t="s">
        <v>67</v>
      </c>
      <c r="G463" s="12">
        <v>19392.5</v>
      </c>
      <c r="H463" s="66">
        <v>0</v>
      </c>
      <c r="I463" s="66">
        <v>0</v>
      </c>
    </row>
    <row r="464" spans="1:9" s="32" customFormat="1" ht="12.75">
      <c r="A464" s="1" t="s">
        <v>500</v>
      </c>
      <c r="B464" s="21" t="s">
        <v>291</v>
      </c>
      <c r="C464" s="21" t="s">
        <v>12</v>
      </c>
      <c r="D464" s="21" t="s">
        <v>13</v>
      </c>
      <c r="E464" s="21" t="s">
        <v>501</v>
      </c>
      <c r="F464" s="21"/>
      <c r="G464" s="16">
        <f>G465+G469</f>
        <v>208268.24</v>
      </c>
      <c r="H464" s="16">
        <f>H465+H469</f>
        <v>208268.24</v>
      </c>
      <c r="I464" s="16">
        <f>I465+I469</f>
        <v>208268.24</v>
      </c>
    </row>
    <row r="465" spans="1:9" s="32" customFormat="1" ht="21">
      <c r="A465" s="1" t="s">
        <v>502</v>
      </c>
      <c r="B465" s="21" t="s">
        <v>291</v>
      </c>
      <c r="C465" s="21" t="s">
        <v>12</v>
      </c>
      <c r="D465" s="21" t="s">
        <v>13</v>
      </c>
      <c r="E465" s="21" t="s">
        <v>503</v>
      </c>
      <c r="F465" s="21"/>
      <c r="G465" s="16">
        <f>G466</f>
        <v>104134.12</v>
      </c>
      <c r="H465" s="16">
        <f>H466</f>
        <v>104134.12</v>
      </c>
      <c r="I465" s="16">
        <f>I466</f>
        <v>104134.12</v>
      </c>
    </row>
    <row r="466" spans="1:9" s="32" customFormat="1" ht="12.75">
      <c r="A466" s="54" t="s">
        <v>68</v>
      </c>
      <c r="B466" s="55" t="s">
        <v>291</v>
      </c>
      <c r="C466" s="55" t="s">
        <v>12</v>
      </c>
      <c r="D466" s="55" t="s">
        <v>13</v>
      </c>
      <c r="E466" s="55" t="s">
        <v>503</v>
      </c>
      <c r="F466" s="55" t="s">
        <v>67</v>
      </c>
      <c r="G466" s="57">
        <v>104134.12</v>
      </c>
      <c r="H466" s="57">
        <v>104134.12</v>
      </c>
      <c r="I466" s="57">
        <v>104134.12</v>
      </c>
    </row>
    <row r="467" spans="1:9" s="32" customFormat="1" ht="12.75">
      <c r="A467" s="58"/>
      <c r="B467" s="59"/>
      <c r="C467" s="59"/>
      <c r="D467" s="59"/>
      <c r="E467" s="59"/>
      <c r="F467" s="59"/>
      <c r="G467" s="61"/>
      <c r="H467" s="61"/>
      <c r="I467" s="61"/>
    </row>
    <row r="468" spans="1:9" s="32" customFormat="1" ht="12.75">
      <c r="A468" s="62"/>
      <c r="B468" s="63"/>
      <c r="C468" s="63"/>
      <c r="D468" s="63"/>
      <c r="E468" s="63"/>
      <c r="F468" s="63"/>
      <c r="G468" s="65"/>
      <c r="H468" s="65"/>
      <c r="I468" s="65"/>
    </row>
    <row r="469" spans="1:9" s="32" customFormat="1" ht="21">
      <c r="A469" s="1" t="s">
        <v>504</v>
      </c>
      <c r="B469" s="21" t="s">
        <v>291</v>
      </c>
      <c r="C469" s="21" t="s">
        <v>12</v>
      </c>
      <c r="D469" s="21" t="s">
        <v>13</v>
      </c>
      <c r="E469" s="21" t="s">
        <v>505</v>
      </c>
      <c r="F469" s="21"/>
      <c r="G469" s="16">
        <f>G470</f>
        <v>104134.12</v>
      </c>
      <c r="H469" s="16">
        <f>H470</f>
        <v>104134.12</v>
      </c>
      <c r="I469" s="16">
        <f>I470</f>
        <v>104134.12</v>
      </c>
    </row>
    <row r="470" spans="1:9" s="32" customFormat="1" ht="12.75">
      <c r="A470" s="54" t="s">
        <v>68</v>
      </c>
      <c r="B470" s="55" t="s">
        <v>291</v>
      </c>
      <c r="C470" s="55" t="s">
        <v>12</v>
      </c>
      <c r="D470" s="55" t="s">
        <v>13</v>
      </c>
      <c r="E470" s="55" t="s">
        <v>505</v>
      </c>
      <c r="F470" s="55" t="s">
        <v>67</v>
      </c>
      <c r="G470" s="57">
        <v>104134.12</v>
      </c>
      <c r="H470" s="57">
        <v>104134.12</v>
      </c>
      <c r="I470" s="57">
        <v>104134.12</v>
      </c>
    </row>
    <row r="471" spans="1:9" s="32" customFormat="1" ht="12.75">
      <c r="A471" s="58"/>
      <c r="B471" s="59"/>
      <c r="C471" s="59"/>
      <c r="D471" s="59"/>
      <c r="E471" s="59"/>
      <c r="F471" s="59"/>
      <c r="G471" s="61"/>
      <c r="H471" s="61"/>
      <c r="I471" s="61"/>
    </row>
    <row r="472" spans="1:9" s="32" customFormat="1" ht="12.75">
      <c r="A472" s="62"/>
      <c r="B472" s="63"/>
      <c r="C472" s="63"/>
      <c r="D472" s="63"/>
      <c r="E472" s="63"/>
      <c r="F472" s="63"/>
      <c r="G472" s="65"/>
      <c r="H472" s="65"/>
      <c r="I472" s="65"/>
    </row>
    <row r="473" spans="1:9" s="32" customFormat="1" ht="42">
      <c r="A473" s="4" t="s">
        <v>389</v>
      </c>
      <c r="B473" s="21" t="s">
        <v>291</v>
      </c>
      <c r="C473" s="21" t="s">
        <v>12</v>
      </c>
      <c r="D473" s="21" t="s">
        <v>13</v>
      </c>
      <c r="E473" s="21" t="s">
        <v>156</v>
      </c>
      <c r="F473" s="21"/>
      <c r="G473" s="16">
        <f>G474</f>
        <v>29243502.32</v>
      </c>
      <c r="H473" s="16">
        <f>H474</f>
        <v>19011045.32</v>
      </c>
      <c r="I473" s="16">
        <f>I474</f>
        <v>18362518.32</v>
      </c>
    </row>
    <row r="474" spans="1:9" s="32" customFormat="1" ht="31.5">
      <c r="A474" s="4" t="s">
        <v>159</v>
      </c>
      <c r="B474" s="21" t="s">
        <v>291</v>
      </c>
      <c r="C474" s="21" t="s">
        <v>12</v>
      </c>
      <c r="D474" s="21" t="s">
        <v>13</v>
      </c>
      <c r="E474" s="21" t="s">
        <v>157</v>
      </c>
      <c r="F474" s="21"/>
      <c r="G474" s="16">
        <f>G475+G477+G479+G482+G485</f>
        <v>29243502.32</v>
      </c>
      <c r="H474" s="16">
        <f>H475+H477+H479+H483</f>
        <v>19011045.32</v>
      </c>
      <c r="I474" s="16">
        <f>I475+I477+I479+I483</f>
        <v>18362518.32</v>
      </c>
    </row>
    <row r="475" spans="1:9" s="32" customFormat="1" ht="12.75">
      <c r="A475" s="1" t="s">
        <v>39</v>
      </c>
      <c r="B475" s="21" t="s">
        <v>291</v>
      </c>
      <c r="C475" s="21" t="s">
        <v>12</v>
      </c>
      <c r="D475" s="21" t="s">
        <v>13</v>
      </c>
      <c r="E475" s="21" t="s">
        <v>168</v>
      </c>
      <c r="F475" s="21"/>
      <c r="G475" s="24">
        <f>G476</f>
        <v>17527902.32</v>
      </c>
      <c r="H475" s="24">
        <f>H476</f>
        <v>14206477.32</v>
      </c>
      <c r="I475" s="24">
        <f>I476</f>
        <v>13721818.32</v>
      </c>
    </row>
    <row r="476" spans="1:9" s="32" customFormat="1" ht="12.75">
      <c r="A476" s="4" t="s">
        <v>68</v>
      </c>
      <c r="B476" s="21" t="s">
        <v>291</v>
      </c>
      <c r="C476" s="21" t="s">
        <v>12</v>
      </c>
      <c r="D476" s="21" t="s">
        <v>13</v>
      </c>
      <c r="E476" s="21" t="s">
        <v>168</v>
      </c>
      <c r="F476" s="21" t="s">
        <v>67</v>
      </c>
      <c r="G476" s="13">
        <v>17527902.32</v>
      </c>
      <c r="H476" s="16">
        <v>14206477.32</v>
      </c>
      <c r="I476" s="16">
        <v>13721818.32</v>
      </c>
    </row>
    <row r="477" spans="1:9" s="32" customFormat="1" ht="12.75">
      <c r="A477" s="4" t="s">
        <v>14</v>
      </c>
      <c r="B477" s="21" t="s">
        <v>291</v>
      </c>
      <c r="C477" s="21" t="s">
        <v>12</v>
      </c>
      <c r="D477" s="21" t="s">
        <v>13</v>
      </c>
      <c r="E477" s="21" t="s">
        <v>169</v>
      </c>
      <c r="F477" s="21"/>
      <c r="G477" s="16">
        <f>G478</f>
        <v>5710000</v>
      </c>
      <c r="H477" s="16">
        <f>H478</f>
        <v>4804568</v>
      </c>
      <c r="I477" s="16">
        <f>I478</f>
        <v>4640700</v>
      </c>
    </row>
    <row r="478" spans="1:9" s="32" customFormat="1" ht="12.75">
      <c r="A478" s="4" t="s">
        <v>66</v>
      </c>
      <c r="B478" s="21" t="s">
        <v>291</v>
      </c>
      <c r="C478" s="21" t="s">
        <v>12</v>
      </c>
      <c r="D478" s="21" t="s">
        <v>13</v>
      </c>
      <c r="E478" s="21" t="s">
        <v>169</v>
      </c>
      <c r="F478" s="21" t="s">
        <v>65</v>
      </c>
      <c r="G478" s="24">
        <v>5710000</v>
      </c>
      <c r="H478" s="24">
        <v>4804568</v>
      </c>
      <c r="I478" s="24">
        <v>4640700</v>
      </c>
    </row>
    <row r="479" spans="1:9" s="32" customFormat="1" ht="31.5">
      <c r="A479" s="1" t="s">
        <v>492</v>
      </c>
      <c r="B479" s="21" t="s">
        <v>291</v>
      </c>
      <c r="C479" s="21" t="s">
        <v>12</v>
      </c>
      <c r="D479" s="21" t="s">
        <v>13</v>
      </c>
      <c r="E479" s="21" t="s">
        <v>493</v>
      </c>
      <c r="F479" s="21"/>
      <c r="G479" s="16">
        <f>G481+G480</f>
        <v>3437100</v>
      </c>
      <c r="H479" s="16">
        <f>H481+H480</f>
        <v>0</v>
      </c>
      <c r="I479" s="16">
        <f>I481+I480</f>
        <v>0</v>
      </c>
    </row>
    <row r="480" spans="1:9" s="32" customFormat="1" ht="12.75">
      <c r="A480" s="4" t="s">
        <v>66</v>
      </c>
      <c r="B480" s="21" t="s">
        <v>291</v>
      </c>
      <c r="C480" s="21" t="s">
        <v>12</v>
      </c>
      <c r="D480" s="21" t="s">
        <v>13</v>
      </c>
      <c r="E480" s="21" t="s">
        <v>493</v>
      </c>
      <c r="F480" s="21" t="s">
        <v>527</v>
      </c>
      <c r="G480" s="16">
        <v>941300</v>
      </c>
      <c r="H480" s="16">
        <v>0</v>
      </c>
      <c r="I480" s="16">
        <v>0</v>
      </c>
    </row>
    <row r="481" spans="1:9" s="32" customFormat="1" ht="12.75">
      <c r="A481" s="4" t="s">
        <v>68</v>
      </c>
      <c r="B481" s="21" t="s">
        <v>291</v>
      </c>
      <c r="C481" s="21" t="s">
        <v>12</v>
      </c>
      <c r="D481" s="21" t="s">
        <v>13</v>
      </c>
      <c r="E481" s="21" t="s">
        <v>493</v>
      </c>
      <c r="F481" s="21" t="s">
        <v>67</v>
      </c>
      <c r="G481" s="16">
        <v>2495800</v>
      </c>
      <c r="H481" s="16">
        <v>0</v>
      </c>
      <c r="I481" s="16">
        <v>0</v>
      </c>
    </row>
    <row r="482" spans="1:9" s="32" customFormat="1" ht="21">
      <c r="A482" s="1" t="s">
        <v>88</v>
      </c>
      <c r="B482" s="21" t="s">
        <v>291</v>
      </c>
      <c r="C482" s="21" t="s">
        <v>12</v>
      </c>
      <c r="D482" s="21" t="s">
        <v>13</v>
      </c>
      <c r="E482" s="21" t="s">
        <v>221</v>
      </c>
      <c r="F482" s="21"/>
      <c r="G482" s="16">
        <f>G483+G484</f>
        <v>2054800</v>
      </c>
      <c r="H482" s="16">
        <f>H483+H484</f>
        <v>0</v>
      </c>
      <c r="I482" s="16">
        <f>I483+I484</f>
        <v>0</v>
      </c>
    </row>
    <row r="483" spans="1:9" s="32" customFormat="1" ht="12.75">
      <c r="A483" s="4" t="s">
        <v>66</v>
      </c>
      <c r="B483" s="21" t="s">
        <v>291</v>
      </c>
      <c r="C483" s="21" t="s">
        <v>12</v>
      </c>
      <c r="D483" s="21" t="s">
        <v>13</v>
      </c>
      <c r="E483" s="21" t="s">
        <v>221</v>
      </c>
      <c r="F483" s="21" t="s">
        <v>65</v>
      </c>
      <c r="G483" s="16">
        <v>177200</v>
      </c>
      <c r="H483" s="16">
        <v>0</v>
      </c>
      <c r="I483" s="16">
        <v>0</v>
      </c>
    </row>
    <row r="484" spans="1:9" s="32" customFormat="1" ht="12.75">
      <c r="A484" s="4" t="s">
        <v>68</v>
      </c>
      <c r="B484" s="21" t="s">
        <v>291</v>
      </c>
      <c r="C484" s="21" t="s">
        <v>12</v>
      </c>
      <c r="D484" s="21" t="s">
        <v>13</v>
      </c>
      <c r="E484" s="21" t="s">
        <v>221</v>
      </c>
      <c r="F484" s="21" t="s">
        <v>67</v>
      </c>
      <c r="G484" s="16">
        <v>1877600</v>
      </c>
      <c r="H484" s="16">
        <v>0</v>
      </c>
      <c r="I484" s="16">
        <v>0</v>
      </c>
    </row>
    <row r="485" spans="1:9" s="32" customFormat="1" ht="31.5">
      <c r="A485" s="1" t="s">
        <v>89</v>
      </c>
      <c r="B485" s="21" t="s">
        <v>291</v>
      </c>
      <c r="C485" s="21" t="s">
        <v>12</v>
      </c>
      <c r="D485" s="21" t="s">
        <v>13</v>
      </c>
      <c r="E485" s="21" t="s">
        <v>222</v>
      </c>
      <c r="F485" s="21"/>
      <c r="G485" s="16">
        <f>G486+G487</f>
        <v>513700</v>
      </c>
      <c r="H485" s="16">
        <f>H486+H487</f>
        <v>0</v>
      </c>
      <c r="I485" s="16">
        <f>I486+I487</f>
        <v>0</v>
      </c>
    </row>
    <row r="486" spans="1:9" s="32" customFormat="1" ht="12.75">
      <c r="A486" s="4" t="s">
        <v>66</v>
      </c>
      <c r="B486" s="21" t="s">
        <v>291</v>
      </c>
      <c r="C486" s="21" t="s">
        <v>12</v>
      </c>
      <c r="D486" s="21" t="s">
        <v>13</v>
      </c>
      <c r="E486" s="21" t="s">
        <v>222</v>
      </c>
      <c r="F486" s="21" t="s">
        <v>65</v>
      </c>
      <c r="G486" s="16">
        <v>44200</v>
      </c>
      <c r="H486" s="16">
        <v>0</v>
      </c>
      <c r="I486" s="16">
        <v>0</v>
      </c>
    </row>
    <row r="487" spans="1:9" s="32" customFormat="1" ht="12.75">
      <c r="A487" s="4" t="s">
        <v>68</v>
      </c>
      <c r="B487" s="21" t="s">
        <v>291</v>
      </c>
      <c r="C487" s="21" t="s">
        <v>12</v>
      </c>
      <c r="D487" s="21" t="s">
        <v>13</v>
      </c>
      <c r="E487" s="21" t="s">
        <v>222</v>
      </c>
      <c r="F487" s="21" t="s">
        <v>67</v>
      </c>
      <c r="G487" s="16">
        <v>469500</v>
      </c>
      <c r="H487" s="16">
        <v>0</v>
      </c>
      <c r="I487" s="16">
        <v>0</v>
      </c>
    </row>
    <row r="488" spans="1:9" s="32" customFormat="1" ht="21">
      <c r="A488" s="4" t="s">
        <v>393</v>
      </c>
      <c r="B488" s="21" t="s">
        <v>291</v>
      </c>
      <c r="C488" s="21" t="s">
        <v>12</v>
      </c>
      <c r="D488" s="21" t="s">
        <v>13</v>
      </c>
      <c r="E488" s="21" t="s">
        <v>170</v>
      </c>
      <c r="F488" s="21"/>
      <c r="G488" s="24">
        <f aca="true" t="shared" si="46" ref="G488:I490">G489</f>
        <v>5000</v>
      </c>
      <c r="H488" s="24">
        <f t="shared" si="46"/>
        <v>0</v>
      </c>
      <c r="I488" s="24">
        <f t="shared" si="46"/>
        <v>0</v>
      </c>
    </row>
    <row r="489" spans="1:9" s="32" customFormat="1" ht="12.75">
      <c r="A489" s="4" t="s">
        <v>173</v>
      </c>
      <c r="B489" s="21" t="s">
        <v>291</v>
      </c>
      <c r="C489" s="21" t="s">
        <v>12</v>
      </c>
      <c r="D489" s="21" t="s">
        <v>13</v>
      </c>
      <c r="E489" s="21" t="s">
        <v>171</v>
      </c>
      <c r="F489" s="21"/>
      <c r="G489" s="24">
        <f t="shared" si="46"/>
        <v>5000</v>
      </c>
      <c r="H489" s="24">
        <f t="shared" si="46"/>
        <v>0</v>
      </c>
      <c r="I489" s="24">
        <f t="shared" si="46"/>
        <v>0</v>
      </c>
    </row>
    <row r="490" spans="1:9" s="32" customFormat="1" ht="12.75">
      <c r="A490" s="1" t="s">
        <v>39</v>
      </c>
      <c r="B490" s="21" t="s">
        <v>291</v>
      </c>
      <c r="C490" s="21" t="s">
        <v>12</v>
      </c>
      <c r="D490" s="21" t="s">
        <v>13</v>
      </c>
      <c r="E490" s="21" t="s">
        <v>172</v>
      </c>
      <c r="F490" s="21"/>
      <c r="G490" s="24">
        <f t="shared" si="46"/>
        <v>5000</v>
      </c>
      <c r="H490" s="24">
        <f t="shared" si="46"/>
        <v>0</v>
      </c>
      <c r="I490" s="24">
        <f t="shared" si="46"/>
        <v>0</v>
      </c>
    </row>
    <row r="491" spans="1:9" s="32" customFormat="1" ht="12.75">
      <c r="A491" s="4" t="s">
        <v>68</v>
      </c>
      <c r="B491" s="21" t="s">
        <v>291</v>
      </c>
      <c r="C491" s="21" t="s">
        <v>12</v>
      </c>
      <c r="D491" s="21" t="s">
        <v>13</v>
      </c>
      <c r="E491" s="21" t="s">
        <v>172</v>
      </c>
      <c r="F491" s="21" t="s">
        <v>67</v>
      </c>
      <c r="G491" s="16">
        <v>5000</v>
      </c>
      <c r="H491" s="16">
        <v>0</v>
      </c>
      <c r="I491" s="16">
        <v>0</v>
      </c>
    </row>
    <row r="492" spans="1:9" s="32" customFormat="1" ht="12.75">
      <c r="A492" s="1" t="s">
        <v>319</v>
      </c>
      <c r="B492" s="21" t="s">
        <v>291</v>
      </c>
      <c r="C492" s="21" t="s">
        <v>12</v>
      </c>
      <c r="D492" s="21" t="s">
        <v>22</v>
      </c>
      <c r="E492" s="21"/>
      <c r="F492" s="21"/>
      <c r="G492" s="24">
        <f>G493</f>
        <v>6181752</v>
      </c>
      <c r="H492" s="24">
        <f aca="true" t="shared" si="47" ref="H492:I496">H493</f>
        <v>4737600</v>
      </c>
      <c r="I492" s="24">
        <f t="shared" si="47"/>
        <v>4576000</v>
      </c>
    </row>
    <row r="493" spans="1:9" s="32" customFormat="1" ht="21">
      <c r="A493" s="1" t="s">
        <v>394</v>
      </c>
      <c r="B493" s="21" t="s">
        <v>291</v>
      </c>
      <c r="C493" s="21" t="s">
        <v>12</v>
      </c>
      <c r="D493" s="21" t="s">
        <v>22</v>
      </c>
      <c r="E493" s="21" t="s">
        <v>148</v>
      </c>
      <c r="F493" s="21"/>
      <c r="G493" s="24">
        <f>G494</f>
        <v>6181752</v>
      </c>
      <c r="H493" s="24">
        <f t="shared" si="47"/>
        <v>4737600</v>
      </c>
      <c r="I493" s="24">
        <f t="shared" si="47"/>
        <v>4576000</v>
      </c>
    </row>
    <row r="494" spans="1:9" s="32" customFormat="1" ht="42">
      <c r="A494" s="4" t="s">
        <v>389</v>
      </c>
      <c r="B494" s="21" t="s">
        <v>291</v>
      </c>
      <c r="C494" s="21" t="s">
        <v>12</v>
      </c>
      <c r="D494" s="21" t="s">
        <v>22</v>
      </c>
      <c r="E494" s="21" t="s">
        <v>156</v>
      </c>
      <c r="F494" s="21"/>
      <c r="G494" s="16">
        <f>G495</f>
        <v>6181752</v>
      </c>
      <c r="H494" s="16">
        <f t="shared" si="47"/>
        <v>4737600</v>
      </c>
      <c r="I494" s="16">
        <f t="shared" si="47"/>
        <v>4576000</v>
      </c>
    </row>
    <row r="495" spans="1:9" s="32" customFormat="1" ht="31.5">
      <c r="A495" s="4" t="s">
        <v>159</v>
      </c>
      <c r="B495" s="21" t="s">
        <v>291</v>
      </c>
      <c r="C495" s="21" t="s">
        <v>12</v>
      </c>
      <c r="D495" s="21" t="s">
        <v>22</v>
      </c>
      <c r="E495" s="21" t="s">
        <v>157</v>
      </c>
      <c r="F495" s="21"/>
      <c r="G495" s="16">
        <f>G496+G498</f>
        <v>6181752</v>
      </c>
      <c r="H495" s="16">
        <f>H496+H498</f>
        <v>4737600</v>
      </c>
      <c r="I495" s="16">
        <f>I496+I498</f>
        <v>4576000</v>
      </c>
    </row>
    <row r="496" spans="1:9" s="32" customFormat="1" ht="21">
      <c r="A496" s="4" t="s">
        <v>72</v>
      </c>
      <c r="B496" s="21" t="s">
        <v>291</v>
      </c>
      <c r="C496" s="21" t="s">
        <v>12</v>
      </c>
      <c r="D496" s="21" t="s">
        <v>22</v>
      </c>
      <c r="E496" s="21" t="s">
        <v>320</v>
      </c>
      <c r="F496" s="21"/>
      <c r="G496" s="16">
        <f>G497</f>
        <v>5690952</v>
      </c>
      <c r="H496" s="16">
        <f t="shared" si="47"/>
        <v>4737600</v>
      </c>
      <c r="I496" s="16">
        <f t="shared" si="47"/>
        <v>4576000</v>
      </c>
    </row>
    <row r="497" spans="1:9" s="32" customFormat="1" ht="12.75">
      <c r="A497" s="4" t="s">
        <v>66</v>
      </c>
      <c r="B497" s="21" t="s">
        <v>291</v>
      </c>
      <c r="C497" s="21" t="s">
        <v>12</v>
      </c>
      <c r="D497" s="21" t="s">
        <v>22</v>
      </c>
      <c r="E497" s="21" t="s">
        <v>320</v>
      </c>
      <c r="F497" s="21" t="s">
        <v>65</v>
      </c>
      <c r="G497" s="12">
        <v>5690952</v>
      </c>
      <c r="H497" s="16">
        <v>4737600</v>
      </c>
      <c r="I497" s="16">
        <v>4576000</v>
      </c>
    </row>
    <row r="498" spans="1:9" s="32" customFormat="1" ht="31.5">
      <c r="A498" s="1" t="s">
        <v>492</v>
      </c>
      <c r="B498" s="21" t="s">
        <v>291</v>
      </c>
      <c r="C498" s="21" t="s">
        <v>12</v>
      </c>
      <c r="D498" s="21" t="s">
        <v>22</v>
      </c>
      <c r="E498" s="21" t="s">
        <v>493</v>
      </c>
      <c r="F498" s="21"/>
      <c r="G498" s="16">
        <f>G499</f>
        <v>490800</v>
      </c>
      <c r="H498" s="16">
        <f>H499</f>
        <v>0</v>
      </c>
      <c r="I498" s="16">
        <f>I499</f>
        <v>0</v>
      </c>
    </row>
    <row r="499" spans="1:9" s="32" customFormat="1" ht="12.75">
      <c r="A499" s="4" t="s">
        <v>66</v>
      </c>
      <c r="B499" s="21" t="s">
        <v>291</v>
      </c>
      <c r="C499" s="21" t="s">
        <v>12</v>
      </c>
      <c r="D499" s="21" t="s">
        <v>22</v>
      </c>
      <c r="E499" s="21" t="s">
        <v>493</v>
      </c>
      <c r="F499" s="21" t="s">
        <v>65</v>
      </c>
      <c r="G499" s="12">
        <v>490800</v>
      </c>
      <c r="H499" s="16">
        <v>0</v>
      </c>
      <c r="I499" s="16">
        <v>0</v>
      </c>
    </row>
    <row r="500" spans="1:9" s="32" customFormat="1" ht="12.75">
      <c r="A500" s="1" t="s">
        <v>33</v>
      </c>
      <c r="B500" s="29">
        <v>300</v>
      </c>
      <c r="C500" s="21" t="s">
        <v>21</v>
      </c>
      <c r="D500" s="21"/>
      <c r="E500" s="21"/>
      <c r="F500" s="21"/>
      <c r="G500" s="24">
        <f>G501+G505+G517</f>
        <v>9925992.2</v>
      </c>
      <c r="H500" s="24">
        <f>H501+H505+H517</f>
        <v>6708600</v>
      </c>
      <c r="I500" s="24">
        <f>I501+I505+I517</f>
        <v>6645500</v>
      </c>
    </row>
    <row r="501" spans="1:9" s="32" customFormat="1" ht="12.75">
      <c r="A501" s="2" t="s">
        <v>48</v>
      </c>
      <c r="B501" s="29">
        <v>300</v>
      </c>
      <c r="C501" s="21" t="s">
        <v>21</v>
      </c>
      <c r="D501" s="21" t="s">
        <v>13</v>
      </c>
      <c r="E501" s="27"/>
      <c r="F501" s="21"/>
      <c r="G501" s="24">
        <f aca="true" t="shared" si="48" ref="G501:I503">G502</f>
        <v>2317000</v>
      </c>
      <c r="H501" s="24">
        <f t="shared" si="48"/>
        <v>1851100</v>
      </c>
      <c r="I501" s="24">
        <f t="shared" si="48"/>
        <v>1788000</v>
      </c>
    </row>
    <row r="502" spans="1:9" s="32" customFormat="1" ht="12.75">
      <c r="A502" s="2" t="s">
        <v>80</v>
      </c>
      <c r="B502" s="29">
        <v>300</v>
      </c>
      <c r="C502" s="21" t="s">
        <v>21</v>
      </c>
      <c r="D502" s="21" t="s">
        <v>13</v>
      </c>
      <c r="E502" s="27" t="s">
        <v>97</v>
      </c>
      <c r="F502" s="21"/>
      <c r="G502" s="24">
        <f t="shared" si="48"/>
        <v>2317000</v>
      </c>
      <c r="H502" s="24">
        <f t="shared" si="48"/>
        <v>1851100</v>
      </c>
      <c r="I502" s="24">
        <f t="shared" si="48"/>
        <v>1788000</v>
      </c>
    </row>
    <row r="503" spans="1:9" s="32" customFormat="1" ht="12.75">
      <c r="A503" s="1" t="s">
        <v>81</v>
      </c>
      <c r="B503" s="29">
        <v>300</v>
      </c>
      <c r="C503" s="21" t="s">
        <v>21</v>
      </c>
      <c r="D503" s="21" t="s">
        <v>13</v>
      </c>
      <c r="E503" s="27" t="s">
        <v>147</v>
      </c>
      <c r="F503" s="21"/>
      <c r="G503" s="24">
        <f t="shared" si="48"/>
        <v>2317000</v>
      </c>
      <c r="H503" s="24">
        <f t="shared" si="48"/>
        <v>1851100</v>
      </c>
      <c r="I503" s="24">
        <f t="shared" si="48"/>
        <v>1788000</v>
      </c>
    </row>
    <row r="504" spans="1:9" s="32" customFormat="1" ht="12.75">
      <c r="A504" s="3" t="s">
        <v>63</v>
      </c>
      <c r="B504" s="29">
        <v>300</v>
      </c>
      <c r="C504" s="21" t="s">
        <v>21</v>
      </c>
      <c r="D504" s="21" t="s">
        <v>13</v>
      </c>
      <c r="E504" s="27" t="s">
        <v>147</v>
      </c>
      <c r="F504" s="21" t="s">
        <v>62</v>
      </c>
      <c r="G504" s="13">
        <v>2317000</v>
      </c>
      <c r="H504" s="24">
        <v>1851100</v>
      </c>
      <c r="I504" s="24">
        <v>1788000</v>
      </c>
    </row>
    <row r="505" spans="1:9" s="32" customFormat="1" ht="12.75">
      <c r="A505" s="2" t="s">
        <v>45</v>
      </c>
      <c r="B505" s="29">
        <v>300</v>
      </c>
      <c r="C505" s="21" t="s">
        <v>21</v>
      </c>
      <c r="D505" s="21" t="s">
        <v>29</v>
      </c>
      <c r="E505" s="27"/>
      <c r="F505" s="21"/>
      <c r="G505" s="24">
        <f>G506+G511</f>
        <v>2233000.1999999997</v>
      </c>
      <c r="H505" s="24">
        <f>H506+H511</f>
        <v>50000</v>
      </c>
      <c r="I505" s="24">
        <f>I506+I511</f>
        <v>50000</v>
      </c>
    </row>
    <row r="506" spans="1:9" s="32" customFormat="1" ht="21">
      <c r="A506" s="2" t="s">
        <v>435</v>
      </c>
      <c r="B506" s="29">
        <v>300</v>
      </c>
      <c r="C506" s="21" t="s">
        <v>21</v>
      </c>
      <c r="D506" s="21" t="s">
        <v>29</v>
      </c>
      <c r="E506" s="27" t="s">
        <v>436</v>
      </c>
      <c r="F506" s="21"/>
      <c r="G506" s="24">
        <f aca="true" t="shared" si="49" ref="G506:I507">G507</f>
        <v>50000</v>
      </c>
      <c r="H506" s="24">
        <f t="shared" si="49"/>
        <v>50000</v>
      </c>
      <c r="I506" s="24">
        <f t="shared" si="49"/>
        <v>50000</v>
      </c>
    </row>
    <row r="507" spans="1:9" s="32" customFormat="1" ht="42">
      <c r="A507" s="2" t="s">
        <v>437</v>
      </c>
      <c r="B507" s="29">
        <v>300</v>
      </c>
      <c r="C507" s="21" t="s">
        <v>21</v>
      </c>
      <c r="D507" s="21" t="s">
        <v>29</v>
      </c>
      <c r="E507" s="27" t="s">
        <v>438</v>
      </c>
      <c r="F507" s="21"/>
      <c r="G507" s="24">
        <f t="shared" si="49"/>
        <v>50000</v>
      </c>
      <c r="H507" s="24">
        <f t="shared" si="49"/>
        <v>50000</v>
      </c>
      <c r="I507" s="24">
        <f t="shared" si="49"/>
        <v>50000</v>
      </c>
    </row>
    <row r="508" spans="1:9" s="32" customFormat="1" ht="63">
      <c r="A508" s="2" t="s">
        <v>439</v>
      </c>
      <c r="B508" s="29">
        <v>300</v>
      </c>
      <c r="C508" s="21" t="s">
        <v>21</v>
      </c>
      <c r="D508" s="21" t="s">
        <v>29</v>
      </c>
      <c r="E508" s="27" t="s">
        <v>440</v>
      </c>
      <c r="F508" s="21"/>
      <c r="G508" s="24">
        <f>G510</f>
        <v>50000</v>
      </c>
      <c r="H508" s="24">
        <f>H510</f>
        <v>50000</v>
      </c>
      <c r="I508" s="24">
        <f>I510</f>
        <v>50000</v>
      </c>
    </row>
    <row r="509" spans="1:9" s="32" customFormat="1" ht="52.5">
      <c r="A509" s="2" t="s">
        <v>441</v>
      </c>
      <c r="B509" s="29">
        <v>300</v>
      </c>
      <c r="C509" s="21" t="s">
        <v>21</v>
      </c>
      <c r="D509" s="21" t="s">
        <v>29</v>
      </c>
      <c r="E509" s="27" t="s">
        <v>442</v>
      </c>
      <c r="F509" s="21"/>
      <c r="G509" s="24">
        <f>G510</f>
        <v>50000</v>
      </c>
      <c r="H509" s="24">
        <f>H510</f>
        <v>50000</v>
      </c>
      <c r="I509" s="24">
        <f>I510</f>
        <v>50000</v>
      </c>
    </row>
    <row r="510" spans="1:9" s="32" customFormat="1" ht="12.75">
      <c r="A510" s="4" t="s">
        <v>87</v>
      </c>
      <c r="B510" s="29">
        <v>300</v>
      </c>
      <c r="C510" s="21" t="s">
        <v>21</v>
      </c>
      <c r="D510" s="21" t="s">
        <v>29</v>
      </c>
      <c r="E510" s="23" t="s">
        <v>442</v>
      </c>
      <c r="F510" s="21" t="s">
        <v>64</v>
      </c>
      <c r="G510" s="24">
        <v>50000</v>
      </c>
      <c r="H510" s="24">
        <v>50000</v>
      </c>
      <c r="I510" s="24">
        <v>50000</v>
      </c>
    </row>
    <row r="511" spans="1:9" s="32" customFormat="1" ht="12.75">
      <c r="A511" s="3" t="s">
        <v>25</v>
      </c>
      <c r="B511" s="21" t="s">
        <v>251</v>
      </c>
      <c r="C511" s="21" t="s">
        <v>21</v>
      </c>
      <c r="D511" s="21" t="s">
        <v>29</v>
      </c>
      <c r="E511" s="21" t="s">
        <v>113</v>
      </c>
      <c r="F511" s="21"/>
      <c r="G511" s="16">
        <f>G512</f>
        <v>2183000.1999999997</v>
      </c>
      <c r="H511" s="16">
        <f>H512</f>
        <v>0</v>
      </c>
      <c r="I511" s="16">
        <f>I512</f>
        <v>0</v>
      </c>
    </row>
    <row r="512" spans="1:9" s="32" customFormat="1" ht="21">
      <c r="A512" s="1" t="s">
        <v>378</v>
      </c>
      <c r="B512" s="28">
        <v>300</v>
      </c>
      <c r="C512" s="21" t="s">
        <v>21</v>
      </c>
      <c r="D512" s="21" t="s">
        <v>29</v>
      </c>
      <c r="E512" s="21" t="s">
        <v>379</v>
      </c>
      <c r="F512" s="21"/>
      <c r="G512" s="16">
        <f>G513+G515</f>
        <v>2183000.1999999997</v>
      </c>
      <c r="H512" s="16">
        <f>H513+H515</f>
        <v>0</v>
      </c>
      <c r="I512" s="16">
        <f>I513+I515</f>
        <v>0</v>
      </c>
    </row>
    <row r="513" spans="1:9" s="32" customFormat="1" ht="31.5">
      <c r="A513" s="3" t="s">
        <v>380</v>
      </c>
      <c r="B513" s="28">
        <v>300</v>
      </c>
      <c r="C513" s="21" t="s">
        <v>21</v>
      </c>
      <c r="D513" s="21" t="s">
        <v>29</v>
      </c>
      <c r="E513" s="21" t="s">
        <v>381</v>
      </c>
      <c r="F513" s="21"/>
      <c r="G513" s="16">
        <f>G514</f>
        <v>2117510.19</v>
      </c>
      <c r="H513" s="16">
        <f>H514</f>
        <v>0</v>
      </c>
      <c r="I513" s="16">
        <f>I514</f>
        <v>0</v>
      </c>
    </row>
    <row r="514" spans="1:9" s="32" customFormat="1" ht="12.75">
      <c r="A514" s="4" t="s">
        <v>87</v>
      </c>
      <c r="B514" s="28">
        <v>300</v>
      </c>
      <c r="C514" s="21" t="s">
        <v>21</v>
      </c>
      <c r="D514" s="21" t="s">
        <v>29</v>
      </c>
      <c r="E514" s="21" t="s">
        <v>381</v>
      </c>
      <c r="F514" s="21" t="s">
        <v>64</v>
      </c>
      <c r="G514" s="13">
        <v>2117510.19</v>
      </c>
      <c r="H514" s="49">
        <v>0</v>
      </c>
      <c r="I514" s="16">
        <v>0</v>
      </c>
    </row>
    <row r="515" spans="1:9" s="32" customFormat="1" ht="21">
      <c r="A515" s="3" t="s">
        <v>382</v>
      </c>
      <c r="B515" s="28">
        <v>300</v>
      </c>
      <c r="C515" s="21" t="s">
        <v>21</v>
      </c>
      <c r="D515" s="21" t="s">
        <v>29</v>
      </c>
      <c r="E515" s="21" t="s">
        <v>383</v>
      </c>
      <c r="F515" s="21"/>
      <c r="G515" s="16">
        <f>G516</f>
        <v>65490.01</v>
      </c>
      <c r="H515" s="16">
        <f>H516</f>
        <v>0</v>
      </c>
      <c r="I515" s="16">
        <f>I516</f>
        <v>0</v>
      </c>
    </row>
    <row r="516" spans="1:9" s="32" customFormat="1" ht="12.75">
      <c r="A516" s="4" t="s">
        <v>87</v>
      </c>
      <c r="B516" s="28">
        <v>300</v>
      </c>
      <c r="C516" s="21" t="s">
        <v>21</v>
      </c>
      <c r="D516" s="21" t="s">
        <v>29</v>
      </c>
      <c r="E516" s="21" t="s">
        <v>383</v>
      </c>
      <c r="F516" s="21" t="s">
        <v>64</v>
      </c>
      <c r="G516" s="13">
        <v>65490.01</v>
      </c>
      <c r="H516" s="49"/>
      <c r="I516" s="16"/>
    </row>
    <row r="517" spans="1:9" s="32" customFormat="1" ht="12.75">
      <c r="A517" s="1" t="s">
        <v>20</v>
      </c>
      <c r="B517" s="21" t="s">
        <v>292</v>
      </c>
      <c r="C517" s="21" t="s">
        <v>21</v>
      </c>
      <c r="D517" s="21" t="s">
        <v>22</v>
      </c>
      <c r="E517" s="21"/>
      <c r="F517" s="21"/>
      <c r="G517" s="24">
        <f>G518+G528</f>
        <v>5375992</v>
      </c>
      <c r="H517" s="24">
        <f>H518+H528</f>
        <v>4807500</v>
      </c>
      <c r="I517" s="24">
        <f>I518+I528</f>
        <v>4807500</v>
      </c>
    </row>
    <row r="518" spans="1:9" s="32" customFormat="1" ht="21">
      <c r="A518" s="1" t="s">
        <v>293</v>
      </c>
      <c r="B518" s="21" t="s">
        <v>292</v>
      </c>
      <c r="C518" s="21" t="s">
        <v>21</v>
      </c>
      <c r="D518" s="21" t="s">
        <v>22</v>
      </c>
      <c r="E518" s="21" t="s">
        <v>178</v>
      </c>
      <c r="F518" s="21"/>
      <c r="G518" s="24">
        <f aca="true" t="shared" si="50" ref="G518:I519">G519</f>
        <v>3523900</v>
      </c>
      <c r="H518" s="24">
        <f t="shared" si="50"/>
        <v>3523900</v>
      </c>
      <c r="I518" s="24">
        <f t="shared" si="50"/>
        <v>3523900</v>
      </c>
    </row>
    <row r="519" spans="1:9" s="32" customFormat="1" ht="42">
      <c r="A519" s="4" t="s">
        <v>297</v>
      </c>
      <c r="B519" s="21" t="s">
        <v>292</v>
      </c>
      <c r="C519" s="21" t="s">
        <v>21</v>
      </c>
      <c r="D519" s="21" t="s">
        <v>22</v>
      </c>
      <c r="E519" s="21" t="s">
        <v>335</v>
      </c>
      <c r="F519" s="21"/>
      <c r="G519" s="24">
        <f t="shared" si="50"/>
        <v>3523900</v>
      </c>
      <c r="H519" s="24">
        <f t="shared" si="50"/>
        <v>3523900</v>
      </c>
      <c r="I519" s="24">
        <f t="shared" si="50"/>
        <v>3523900</v>
      </c>
    </row>
    <row r="520" spans="1:9" s="32" customFormat="1" ht="21">
      <c r="A520" s="4" t="s">
        <v>179</v>
      </c>
      <c r="B520" s="21" t="s">
        <v>292</v>
      </c>
      <c r="C520" s="21" t="s">
        <v>21</v>
      </c>
      <c r="D520" s="21" t="s">
        <v>22</v>
      </c>
      <c r="E520" s="21" t="s">
        <v>336</v>
      </c>
      <c r="F520" s="21"/>
      <c r="G520" s="24">
        <f>G521+G523+G525</f>
        <v>3523900</v>
      </c>
      <c r="H520" s="24">
        <f>H521+H523+H525</f>
        <v>3523900</v>
      </c>
      <c r="I520" s="24">
        <f>I521+I523+I525</f>
        <v>3523900</v>
      </c>
    </row>
    <row r="521" spans="1:9" s="32" customFormat="1" ht="31.5">
      <c r="A521" s="4" t="s">
        <v>225</v>
      </c>
      <c r="B521" s="21" t="s">
        <v>292</v>
      </c>
      <c r="C521" s="21" t="s">
        <v>21</v>
      </c>
      <c r="D521" s="21" t="s">
        <v>22</v>
      </c>
      <c r="E521" s="23" t="s">
        <v>347</v>
      </c>
      <c r="F521" s="21"/>
      <c r="G521" s="24">
        <f>G522</f>
        <v>181700</v>
      </c>
      <c r="H521" s="24">
        <f>H522</f>
        <v>181700</v>
      </c>
      <c r="I521" s="24">
        <f>I522</f>
        <v>181700</v>
      </c>
    </row>
    <row r="522" spans="1:9" s="32" customFormat="1" ht="12.75">
      <c r="A522" s="3" t="s">
        <v>63</v>
      </c>
      <c r="B522" s="21" t="s">
        <v>292</v>
      </c>
      <c r="C522" s="21" t="s">
        <v>21</v>
      </c>
      <c r="D522" s="21" t="s">
        <v>22</v>
      </c>
      <c r="E522" s="23" t="s">
        <v>347</v>
      </c>
      <c r="F522" s="21" t="s">
        <v>62</v>
      </c>
      <c r="G522" s="16">
        <v>181700</v>
      </c>
      <c r="H522" s="16">
        <v>181700</v>
      </c>
      <c r="I522" s="16">
        <v>181700</v>
      </c>
    </row>
    <row r="523" spans="1:9" s="32" customFormat="1" ht="31.5">
      <c r="A523" s="1" t="s">
        <v>316</v>
      </c>
      <c r="B523" s="21" t="s">
        <v>292</v>
      </c>
      <c r="C523" s="21" t="s">
        <v>21</v>
      </c>
      <c r="D523" s="21" t="s">
        <v>22</v>
      </c>
      <c r="E523" s="21" t="s">
        <v>337</v>
      </c>
      <c r="F523" s="21"/>
      <c r="G523" s="16">
        <f>G524</f>
        <v>17000</v>
      </c>
      <c r="H523" s="16">
        <f>H524</f>
        <v>17000</v>
      </c>
      <c r="I523" s="16">
        <f>I524</f>
        <v>17000</v>
      </c>
    </row>
    <row r="524" spans="1:9" s="32" customFormat="1" ht="12.75">
      <c r="A524" s="3" t="s">
        <v>63</v>
      </c>
      <c r="B524" s="21" t="s">
        <v>292</v>
      </c>
      <c r="C524" s="21" t="s">
        <v>21</v>
      </c>
      <c r="D524" s="21" t="s">
        <v>22</v>
      </c>
      <c r="E524" s="21" t="s">
        <v>337</v>
      </c>
      <c r="F524" s="21" t="s">
        <v>62</v>
      </c>
      <c r="G524" s="16">
        <v>17000</v>
      </c>
      <c r="H524" s="16">
        <v>17000</v>
      </c>
      <c r="I524" s="16">
        <v>17000</v>
      </c>
    </row>
    <row r="525" spans="1:9" s="32" customFormat="1" ht="21">
      <c r="A525" s="4" t="s">
        <v>2</v>
      </c>
      <c r="B525" s="21" t="s">
        <v>292</v>
      </c>
      <c r="C525" s="21" t="s">
        <v>21</v>
      </c>
      <c r="D525" s="21" t="s">
        <v>22</v>
      </c>
      <c r="E525" s="23" t="s">
        <v>348</v>
      </c>
      <c r="F525" s="21"/>
      <c r="G525" s="24">
        <f>G526+G527</f>
        <v>3325200</v>
      </c>
      <c r="H525" s="24">
        <f>H526+H527</f>
        <v>3325200</v>
      </c>
      <c r="I525" s="24">
        <f>I526+I527</f>
        <v>3325200</v>
      </c>
    </row>
    <row r="526" spans="1:9" s="32" customFormat="1" ht="12.75">
      <c r="A526" s="3" t="s">
        <v>63</v>
      </c>
      <c r="B526" s="21" t="s">
        <v>292</v>
      </c>
      <c r="C526" s="21" t="s">
        <v>21</v>
      </c>
      <c r="D526" s="21" t="s">
        <v>22</v>
      </c>
      <c r="E526" s="23" t="s">
        <v>348</v>
      </c>
      <c r="F526" s="21" t="s">
        <v>62</v>
      </c>
      <c r="G526" s="16">
        <v>1783100</v>
      </c>
      <c r="H526" s="16">
        <v>1783100</v>
      </c>
      <c r="I526" s="16">
        <v>1783100</v>
      </c>
    </row>
    <row r="527" spans="1:9" s="32" customFormat="1" ht="12.75">
      <c r="A527" s="4" t="s">
        <v>87</v>
      </c>
      <c r="B527" s="21" t="s">
        <v>292</v>
      </c>
      <c r="C527" s="21" t="s">
        <v>21</v>
      </c>
      <c r="D527" s="21" t="s">
        <v>22</v>
      </c>
      <c r="E527" s="23" t="s">
        <v>348</v>
      </c>
      <c r="F527" s="21" t="s">
        <v>64</v>
      </c>
      <c r="G527" s="16">
        <v>1542100</v>
      </c>
      <c r="H527" s="16">
        <v>1542100</v>
      </c>
      <c r="I527" s="16">
        <v>1542100</v>
      </c>
    </row>
    <row r="528" spans="1:9" s="32" customFormat="1" ht="12.75">
      <c r="A528" s="2" t="s">
        <v>80</v>
      </c>
      <c r="B528" s="29">
        <v>300</v>
      </c>
      <c r="C528" s="21" t="s">
        <v>21</v>
      </c>
      <c r="D528" s="21" t="s">
        <v>22</v>
      </c>
      <c r="E528" s="23" t="s">
        <v>231</v>
      </c>
      <c r="F528" s="21"/>
      <c r="G528" s="16">
        <f aca="true" t="shared" si="51" ref="G528:I529">G529</f>
        <v>1852092</v>
      </c>
      <c r="H528" s="16">
        <f t="shared" si="51"/>
        <v>1283600</v>
      </c>
      <c r="I528" s="16">
        <f t="shared" si="51"/>
        <v>1283600</v>
      </c>
    </row>
    <row r="529" spans="1:9" s="32" customFormat="1" ht="31.5">
      <c r="A529" s="4" t="s">
        <v>230</v>
      </c>
      <c r="B529" s="29">
        <v>300</v>
      </c>
      <c r="C529" s="21" t="s">
        <v>21</v>
      </c>
      <c r="D529" s="21" t="s">
        <v>22</v>
      </c>
      <c r="E529" s="23" t="s">
        <v>232</v>
      </c>
      <c r="F529" s="21"/>
      <c r="G529" s="16">
        <f t="shared" si="51"/>
        <v>1852092</v>
      </c>
      <c r="H529" s="16">
        <f t="shared" si="51"/>
        <v>1283600</v>
      </c>
      <c r="I529" s="16">
        <f t="shared" si="51"/>
        <v>1283600</v>
      </c>
    </row>
    <row r="530" spans="1:9" s="32" customFormat="1" ht="12.75">
      <c r="A530" s="3" t="s">
        <v>201</v>
      </c>
      <c r="B530" s="29">
        <v>300</v>
      </c>
      <c r="C530" s="21" t="s">
        <v>21</v>
      </c>
      <c r="D530" s="21" t="s">
        <v>22</v>
      </c>
      <c r="E530" s="23" t="s">
        <v>232</v>
      </c>
      <c r="F530" s="21" t="s">
        <v>202</v>
      </c>
      <c r="G530" s="12">
        <v>1852092</v>
      </c>
      <c r="H530" s="16">
        <v>1283600</v>
      </c>
      <c r="I530" s="16">
        <v>1283600</v>
      </c>
    </row>
    <row r="531" spans="1:9" s="32" customFormat="1" ht="12.75">
      <c r="A531" s="4" t="s">
        <v>36</v>
      </c>
      <c r="B531" s="29">
        <v>357</v>
      </c>
      <c r="C531" s="22">
        <v>11</v>
      </c>
      <c r="D531" s="21"/>
      <c r="E531" s="21"/>
      <c r="F531" s="21"/>
      <c r="G531" s="16">
        <f aca="true" t="shared" si="52" ref="G531:I532">G532</f>
        <v>6185945.71</v>
      </c>
      <c r="H531" s="16">
        <f t="shared" si="52"/>
        <v>2036400</v>
      </c>
      <c r="I531" s="16">
        <f t="shared" si="52"/>
        <v>2036400</v>
      </c>
    </row>
    <row r="532" spans="1:9" s="32" customFormat="1" ht="12.75">
      <c r="A532" s="4" t="s">
        <v>35</v>
      </c>
      <c r="B532" s="29">
        <v>357</v>
      </c>
      <c r="C532" s="22">
        <v>11</v>
      </c>
      <c r="D532" s="21" t="s">
        <v>13</v>
      </c>
      <c r="E532" s="21"/>
      <c r="F532" s="21"/>
      <c r="G532" s="16">
        <f t="shared" si="52"/>
        <v>6185945.71</v>
      </c>
      <c r="H532" s="16">
        <f t="shared" si="52"/>
        <v>2036400</v>
      </c>
      <c r="I532" s="16">
        <f t="shared" si="52"/>
        <v>2036400</v>
      </c>
    </row>
    <row r="533" spans="1:9" s="32" customFormat="1" ht="21">
      <c r="A533" s="4" t="s">
        <v>395</v>
      </c>
      <c r="B533" s="29">
        <v>357</v>
      </c>
      <c r="C533" s="22">
        <v>11</v>
      </c>
      <c r="D533" s="21" t="s">
        <v>13</v>
      </c>
      <c r="E533" s="21" t="s">
        <v>174</v>
      </c>
      <c r="F533" s="21"/>
      <c r="G533" s="16">
        <f>G534+G550</f>
        <v>6185945.71</v>
      </c>
      <c r="H533" s="16">
        <f>H534+H550</f>
        <v>2036400</v>
      </c>
      <c r="I533" s="16">
        <f>I534+I550</f>
        <v>2036400</v>
      </c>
    </row>
    <row r="534" spans="1:9" s="32" customFormat="1" ht="31.5">
      <c r="A534" s="4" t="s">
        <v>396</v>
      </c>
      <c r="B534" s="29">
        <v>357</v>
      </c>
      <c r="C534" s="22">
        <v>11</v>
      </c>
      <c r="D534" s="21" t="s">
        <v>13</v>
      </c>
      <c r="E534" s="21" t="s">
        <v>175</v>
      </c>
      <c r="F534" s="21"/>
      <c r="G534" s="16">
        <f>G535+G542+G545</f>
        <v>3057449.7</v>
      </c>
      <c r="H534" s="16">
        <f>H535+H542+H545</f>
        <v>58000</v>
      </c>
      <c r="I534" s="16">
        <f>I535+I542+I545</f>
        <v>58000</v>
      </c>
    </row>
    <row r="535" spans="1:9" s="32" customFormat="1" ht="12.75">
      <c r="A535" s="4" t="s">
        <v>397</v>
      </c>
      <c r="B535" s="29">
        <v>357</v>
      </c>
      <c r="C535" s="22">
        <v>11</v>
      </c>
      <c r="D535" s="21" t="s">
        <v>13</v>
      </c>
      <c r="E535" s="21" t="s">
        <v>398</v>
      </c>
      <c r="F535" s="21"/>
      <c r="G535" s="16">
        <f>G536+G538+G540</f>
        <v>113600</v>
      </c>
      <c r="H535" s="16">
        <f>H536+H538+H540</f>
        <v>54500</v>
      </c>
      <c r="I535" s="16">
        <f>I536+I538+I540</f>
        <v>54500</v>
      </c>
    </row>
    <row r="536" spans="1:9" s="32" customFormat="1" ht="12.75">
      <c r="A536" s="4" t="s">
        <v>75</v>
      </c>
      <c r="B536" s="29">
        <v>357</v>
      </c>
      <c r="C536" s="22">
        <v>11</v>
      </c>
      <c r="D536" s="21" t="s">
        <v>13</v>
      </c>
      <c r="E536" s="21" t="s">
        <v>462</v>
      </c>
      <c r="F536" s="21"/>
      <c r="G536" s="16">
        <f>G537</f>
        <v>49100</v>
      </c>
      <c r="H536" s="16">
        <f>H537</f>
        <v>40000</v>
      </c>
      <c r="I536" s="16">
        <f>I537</f>
        <v>40000</v>
      </c>
    </row>
    <row r="537" spans="1:9" s="32" customFormat="1" ht="12.75">
      <c r="A537" s="4" t="s">
        <v>66</v>
      </c>
      <c r="B537" s="29">
        <v>357</v>
      </c>
      <c r="C537" s="22">
        <v>11</v>
      </c>
      <c r="D537" s="21" t="s">
        <v>13</v>
      </c>
      <c r="E537" s="21" t="s">
        <v>399</v>
      </c>
      <c r="F537" s="21" t="s">
        <v>65</v>
      </c>
      <c r="G537" s="16">
        <v>49100</v>
      </c>
      <c r="H537" s="16">
        <v>40000</v>
      </c>
      <c r="I537" s="16">
        <v>40000</v>
      </c>
    </row>
    <row r="538" spans="1:9" s="32" customFormat="1" ht="12.75">
      <c r="A538" s="4" t="s">
        <v>321</v>
      </c>
      <c r="B538" s="29">
        <v>357</v>
      </c>
      <c r="C538" s="22">
        <v>11</v>
      </c>
      <c r="D538" s="21" t="s">
        <v>13</v>
      </c>
      <c r="E538" s="21" t="s">
        <v>400</v>
      </c>
      <c r="F538" s="21"/>
      <c r="G538" s="16">
        <f>G539</f>
        <v>14500</v>
      </c>
      <c r="H538" s="16">
        <f>H539</f>
        <v>14500</v>
      </c>
      <c r="I538" s="16">
        <f>I539</f>
        <v>14500</v>
      </c>
    </row>
    <row r="539" spans="1:9" s="32" customFormat="1" ht="12.75">
      <c r="A539" s="4" t="s">
        <v>66</v>
      </c>
      <c r="B539" s="29">
        <v>357</v>
      </c>
      <c r="C539" s="22">
        <v>11</v>
      </c>
      <c r="D539" s="21" t="s">
        <v>13</v>
      </c>
      <c r="E539" s="21" t="s">
        <v>401</v>
      </c>
      <c r="F539" s="21" t="s">
        <v>65</v>
      </c>
      <c r="G539" s="16">
        <v>14500</v>
      </c>
      <c r="H539" s="16">
        <v>14500</v>
      </c>
      <c r="I539" s="16">
        <v>14500</v>
      </c>
    </row>
    <row r="540" spans="1:9" s="32" customFormat="1" ht="31.5">
      <c r="A540" s="4" t="s">
        <v>565</v>
      </c>
      <c r="B540" s="29">
        <v>357</v>
      </c>
      <c r="C540" s="22">
        <v>11</v>
      </c>
      <c r="D540" s="21" t="s">
        <v>13</v>
      </c>
      <c r="E540" s="21" t="s">
        <v>567</v>
      </c>
      <c r="F540" s="21"/>
      <c r="G540" s="16">
        <f>G541</f>
        <v>50000</v>
      </c>
      <c r="H540" s="16">
        <f>H541</f>
        <v>0</v>
      </c>
      <c r="I540" s="16">
        <f>I541</f>
        <v>0</v>
      </c>
    </row>
    <row r="541" spans="1:9" s="32" customFormat="1" ht="12.75">
      <c r="A541" s="4" t="s">
        <v>66</v>
      </c>
      <c r="B541" s="29">
        <v>357</v>
      </c>
      <c r="C541" s="22">
        <v>11</v>
      </c>
      <c r="D541" s="21" t="s">
        <v>13</v>
      </c>
      <c r="E541" s="21" t="s">
        <v>567</v>
      </c>
      <c r="F541" s="21" t="s">
        <v>65</v>
      </c>
      <c r="G541" s="12">
        <v>50000</v>
      </c>
      <c r="H541" s="16">
        <v>0</v>
      </c>
      <c r="I541" s="16">
        <v>0</v>
      </c>
    </row>
    <row r="542" spans="1:9" s="32" customFormat="1" ht="12.75">
      <c r="A542" s="4" t="s">
        <v>402</v>
      </c>
      <c r="B542" s="29">
        <v>357</v>
      </c>
      <c r="C542" s="22">
        <v>11</v>
      </c>
      <c r="D542" s="21" t="s">
        <v>13</v>
      </c>
      <c r="E542" s="21" t="s">
        <v>176</v>
      </c>
      <c r="F542" s="21"/>
      <c r="G542" s="16">
        <f aca="true" t="shared" si="53" ref="G542:I543">G543</f>
        <v>303500</v>
      </c>
      <c r="H542" s="16">
        <f t="shared" si="53"/>
        <v>3500</v>
      </c>
      <c r="I542" s="16">
        <f t="shared" si="53"/>
        <v>3500</v>
      </c>
    </row>
    <row r="543" spans="1:9" s="32" customFormat="1" ht="12.75">
      <c r="A543" s="4" t="s">
        <v>75</v>
      </c>
      <c r="B543" s="29">
        <v>357</v>
      </c>
      <c r="C543" s="22">
        <v>11</v>
      </c>
      <c r="D543" s="21" t="s">
        <v>13</v>
      </c>
      <c r="E543" s="21" t="s">
        <v>177</v>
      </c>
      <c r="F543" s="21"/>
      <c r="G543" s="16">
        <f t="shared" si="53"/>
        <v>303500</v>
      </c>
      <c r="H543" s="16">
        <f t="shared" si="53"/>
        <v>3500</v>
      </c>
      <c r="I543" s="16">
        <f t="shared" si="53"/>
        <v>3500</v>
      </c>
    </row>
    <row r="544" spans="1:9" s="32" customFormat="1" ht="12.75">
      <c r="A544" s="4" t="s">
        <v>66</v>
      </c>
      <c r="B544" s="29">
        <v>357</v>
      </c>
      <c r="C544" s="22">
        <v>11</v>
      </c>
      <c r="D544" s="21" t="s">
        <v>13</v>
      </c>
      <c r="E544" s="21" t="s">
        <v>177</v>
      </c>
      <c r="F544" s="21" t="s">
        <v>65</v>
      </c>
      <c r="G544" s="12">
        <v>303500</v>
      </c>
      <c r="H544" s="16">
        <v>3500</v>
      </c>
      <c r="I544" s="16">
        <v>3500</v>
      </c>
    </row>
    <row r="545" spans="1:9" s="32" customFormat="1" ht="21">
      <c r="A545" s="4" t="s">
        <v>506</v>
      </c>
      <c r="B545" s="29">
        <v>357</v>
      </c>
      <c r="C545" s="22">
        <v>11</v>
      </c>
      <c r="D545" s="21" t="s">
        <v>13</v>
      </c>
      <c r="E545" s="21" t="s">
        <v>507</v>
      </c>
      <c r="F545" s="21"/>
      <c r="G545" s="16">
        <f aca="true" t="shared" si="54" ref="G545:I546">G546</f>
        <v>2640349.7</v>
      </c>
      <c r="H545" s="16">
        <f t="shared" si="54"/>
        <v>0</v>
      </c>
      <c r="I545" s="16">
        <f t="shared" si="54"/>
        <v>0</v>
      </c>
    </row>
    <row r="546" spans="1:9" s="32" customFormat="1" ht="52.5">
      <c r="A546" s="4" t="s">
        <v>508</v>
      </c>
      <c r="B546" s="29">
        <v>357</v>
      </c>
      <c r="C546" s="22">
        <v>11</v>
      </c>
      <c r="D546" s="21" t="s">
        <v>13</v>
      </c>
      <c r="E546" s="21" t="s">
        <v>509</v>
      </c>
      <c r="F546" s="21"/>
      <c r="G546" s="16">
        <f t="shared" si="54"/>
        <v>2640349.7</v>
      </c>
      <c r="H546" s="16">
        <f t="shared" si="54"/>
        <v>0</v>
      </c>
      <c r="I546" s="16">
        <f t="shared" si="54"/>
        <v>0</v>
      </c>
    </row>
    <row r="547" spans="1:9" s="32" customFormat="1" ht="12.75">
      <c r="A547" s="54" t="s">
        <v>66</v>
      </c>
      <c r="B547" s="55" t="s">
        <v>291</v>
      </c>
      <c r="C547" s="55" t="s">
        <v>27</v>
      </c>
      <c r="D547" s="55" t="s">
        <v>13</v>
      </c>
      <c r="E547" s="55" t="s">
        <v>509</v>
      </c>
      <c r="F547" s="55" t="s">
        <v>65</v>
      </c>
      <c r="G547" s="57">
        <v>2640349.7</v>
      </c>
      <c r="H547" s="57">
        <v>0</v>
      </c>
      <c r="I547" s="57">
        <v>0</v>
      </c>
    </row>
    <row r="548" spans="1:9" s="32" customFormat="1" ht="12.75">
      <c r="A548" s="58"/>
      <c r="B548" s="59"/>
      <c r="C548" s="59"/>
      <c r="D548" s="59"/>
      <c r="E548" s="59"/>
      <c r="F548" s="59"/>
      <c r="G548" s="61"/>
      <c r="H548" s="61"/>
      <c r="I548" s="61"/>
    </row>
    <row r="549" spans="1:9" s="32" customFormat="1" ht="12.75">
      <c r="A549" s="62"/>
      <c r="B549" s="63"/>
      <c r="C549" s="63"/>
      <c r="D549" s="63"/>
      <c r="E549" s="63"/>
      <c r="F549" s="63"/>
      <c r="G549" s="65"/>
      <c r="H549" s="65"/>
      <c r="I549" s="65"/>
    </row>
    <row r="550" spans="1:9" s="32" customFormat="1" ht="42">
      <c r="A550" s="4" t="s">
        <v>403</v>
      </c>
      <c r="B550" s="29">
        <v>357</v>
      </c>
      <c r="C550" s="22">
        <v>11</v>
      </c>
      <c r="D550" s="21" t="s">
        <v>13</v>
      </c>
      <c r="E550" s="21" t="s">
        <v>404</v>
      </c>
      <c r="F550" s="21"/>
      <c r="G550" s="16">
        <f>G551</f>
        <v>3128496.01</v>
      </c>
      <c r="H550" s="16">
        <f>H551+H558+H560</f>
        <v>1978400</v>
      </c>
      <c r="I550" s="16">
        <f>I551+I558+I560</f>
        <v>1978400</v>
      </c>
    </row>
    <row r="551" spans="1:9" s="32" customFormat="1" ht="31.5">
      <c r="A551" s="4" t="s">
        <v>405</v>
      </c>
      <c r="B551" s="29">
        <v>357</v>
      </c>
      <c r="C551" s="22">
        <v>11</v>
      </c>
      <c r="D551" s="21" t="s">
        <v>13</v>
      </c>
      <c r="E551" s="21" t="s">
        <v>406</v>
      </c>
      <c r="F551" s="21"/>
      <c r="G551" s="16">
        <f>G552+G554+G556+G558+G560</f>
        <v>3128496.01</v>
      </c>
      <c r="H551" s="16">
        <f>H552+H554+H556+H558+H560</f>
        <v>1978400</v>
      </c>
      <c r="I551" s="16">
        <f>I552+I554+I556+I558+I560</f>
        <v>1978400</v>
      </c>
    </row>
    <row r="552" spans="1:9" s="32" customFormat="1" ht="12.75">
      <c r="A552" s="4" t="s">
        <v>75</v>
      </c>
      <c r="B552" s="29">
        <v>357</v>
      </c>
      <c r="C552" s="22">
        <v>11</v>
      </c>
      <c r="D552" s="21" t="s">
        <v>13</v>
      </c>
      <c r="E552" s="21" t="s">
        <v>407</v>
      </c>
      <c r="F552" s="21"/>
      <c r="G552" s="16">
        <f>G553</f>
        <v>2222696.01</v>
      </c>
      <c r="H552" s="16">
        <f>H553</f>
        <v>1978400</v>
      </c>
      <c r="I552" s="16">
        <f>I553</f>
        <v>1978400</v>
      </c>
    </row>
    <row r="553" spans="1:9" s="32" customFormat="1" ht="12.75">
      <c r="A553" s="4" t="s">
        <v>66</v>
      </c>
      <c r="B553" s="29">
        <v>357</v>
      </c>
      <c r="C553" s="22">
        <v>11</v>
      </c>
      <c r="D553" s="21" t="s">
        <v>13</v>
      </c>
      <c r="E553" s="21" t="s">
        <v>407</v>
      </c>
      <c r="F553" s="21" t="s">
        <v>65</v>
      </c>
      <c r="G553" s="12">
        <v>2222696.01</v>
      </c>
      <c r="H553" s="16">
        <v>1978400</v>
      </c>
      <c r="I553" s="16">
        <v>1978400</v>
      </c>
    </row>
    <row r="554" spans="1:9" s="32" customFormat="1" ht="12.75">
      <c r="A554" s="4" t="s">
        <v>321</v>
      </c>
      <c r="B554" s="29">
        <v>357</v>
      </c>
      <c r="C554" s="22">
        <v>11</v>
      </c>
      <c r="D554" s="21" t="s">
        <v>13</v>
      </c>
      <c r="E554" s="21" t="s">
        <v>568</v>
      </c>
      <c r="F554" s="21"/>
      <c r="G554" s="16">
        <f>G555</f>
        <v>28000</v>
      </c>
      <c r="H554" s="16">
        <f>H555</f>
        <v>0</v>
      </c>
      <c r="I554" s="16">
        <f>I555</f>
        <v>0</v>
      </c>
    </row>
    <row r="555" spans="1:9" s="32" customFormat="1" ht="12.75">
      <c r="A555" s="4" t="s">
        <v>66</v>
      </c>
      <c r="B555" s="29">
        <v>357</v>
      </c>
      <c r="C555" s="22">
        <v>11</v>
      </c>
      <c r="D555" s="21" t="s">
        <v>13</v>
      </c>
      <c r="E555" s="21" t="s">
        <v>569</v>
      </c>
      <c r="F555" s="21" t="s">
        <v>65</v>
      </c>
      <c r="G555" s="16">
        <v>28000</v>
      </c>
      <c r="H555" s="16">
        <v>0</v>
      </c>
      <c r="I555" s="16">
        <v>0</v>
      </c>
    </row>
    <row r="556" spans="1:9" s="32" customFormat="1" ht="31.5">
      <c r="A556" s="1" t="s">
        <v>492</v>
      </c>
      <c r="B556" s="29">
        <v>357</v>
      </c>
      <c r="C556" s="22">
        <v>11</v>
      </c>
      <c r="D556" s="21" t="s">
        <v>13</v>
      </c>
      <c r="E556" s="21" t="s">
        <v>570</v>
      </c>
      <c r="F556" s="21"/>
      <c r="G556" s="16">
        <f>G557</f>
        <v>89700</v>
      </c>
      <c r="H556" s="16">
        <f>H557</f>
        <v>0</v>
      </c>
      <c r="I556" s="16">
        <f>I557</f>
        <v>0</v>
      </c>
    </row>
    <row r="557" spans="1:9" s="32" customFormat="1" ht="12.75">
      <c r="A557" s="4" t="s">
        <v>66</v>
      </c>
      <c r="B557" s="29">
        <v>357</v>
      </c>
      <c r="C557" s="22">
        <v>11</v>
      </c>
      <c r="D557" s="21" t="s">
        <v>13</v>
      </c>
      <c r="E557" s="21" t="s">
        <v>570</v>
      </c>
      <c r="F557" s="21" t="s">
        <v>65</v>
      </c>
      <c r="G557" s="12">
        <v>89700</v>
      </c>
      <c r="H557" s="16">
        <v>0</v>
      </c>
      <c r="I557" s="16">
        <v>0</v>
      </c>
    </row>
    <row r="558" spans="1:9" s="32" customFormat="1" ht="21">
      <c r="A558" s="1" t="s">
        <v>88</v>
      </c>
      <c r="B558" s="21" t="s">
        <v>291</v>
      </c>
      <c r="C558" s="22">
        <v>11</v>
      </c>
      <c r="D558" s="21" t="s">
        <v>13</v>
      </c>
      <c r="E558" s="21" t="s">
        <v>463</v>
      </c>
      <c r="F558" s="21"/>
      <c r="G558" s="16">
        <f>G559</f>
        <v>630500</v>
      </c>
      <c r="H558" s="16">
        <f>H559</f>
        <v>0</v>
      </c>
      <c r="I558" s="16">
        <f>I559</f>
        <v>0</v>
      </c>
    </row>
    <row r="559" spans="1:9" s="32" customFormat="1" ht="12.75">
      <c r="A559" s="4" t="s">
        <v>66</v>
      </c>
      <c r="B559" s="21" t="s">
        <v>291</v>
      </c>
      <c r="C559" s="22">
        <v>11</v>
      </c>
      <c r="D559" s="21" t="s">
        <v>13</v>
      </c>
      <c r="E559" s="21" t="s">
        <v>463</v>
      </c>
      <c r="F559" s="21" t="s">
        <v>65</v>
      </c>
      <c r="G559" s="16">
        <v>630500</v>
      </c>
      <c r="H559" s="16">
        <v>0</v>
      </c>
      <c r="I559" s="16">
        <v>0</v>
      </c>
    </row>
    <row r="560" spans="1:9" s="32" customFormat="1" ht="31.5">
      <c r="A560" s="1" t="s">
        <v>89</v>
      </c>
      <c r="B560" s="21" t="s">
        <v>291</v>
      </c>
      <c r="C560" s="22">
        <v>11</v>
      </c>
      <c r="D560" s="21" t="s">
        <v>13</v>
      </c>
      <c r="E560" s="21" t="s">
        <v>464</v>
      </c>
      <c r="F560" s="21"/>
      <c r="G560" s="16">
        <f>G561</f>
        <v>157600</v>
      </c>
      <c r="H560" s="16">
        <f>H561</f>
        <v>0</v>
      </c>
      <c r="I560" s="16">
        <f>I561</f>
        <v>0</v>
      </c>
    </row>
    <row r="561" spans="1:9" s="32" customFormat="1" ht="12.75">
      <c r="A561" s="4" t="s">
        <v>66</v>
      </c>
      <c r="B561" s="21" t="s">
        <v>291</v>
      </c>
      <c r="C561" s="22">
        <v>11</v>
      </c>
      <c r="D561" s="21" t="s">
        <v>13</v>
      </c>
      <c r="E561" s="21" t="s">
        <v>464</v>
      </c>
      <c r="F561" s="21" t="s">
        <v>65</v>
      </c>
      <c r="G561" s="16">
        <v>157600</v>
      </c>
      <c r="H561" s="16">
        <v>0</v>
      </c>
      <c r="I561" s="16">
        <v>0</v>
      </c>
    </row>
    <row r="562" spans="1:9" s="32" customFormat="1" ht="12.75">
      <c r="A562" s="1" t="s">
        <v>479</v>
      </c>
      <c r="B562" s="21" t="s">
        <v>314</v>
      </c>
      <c r="C562" s="21" t="s">
        <v>34</v>
      </c>
      <c r="D562" s="21"/>
      <c r="E562" s="67"/>
      <c r="F562" s="21"/>
      <c r="G562" s="24">
        <f aca="true" t="shared" si="55" ref="G562:I567">G563</f>
        <v>10000</v>
      </c>
      <c r="H562" s="24">
        <f t="shared" si="55"/>
        <v>10000</v>
      </c>
      <c r="I562" s="24">
        <f t="shared" si="55"/>
        <v>10000</v>
      </c>
    </row>
    <row r="563" spans="1:9" s="32" customFormat="1" ht="12.75">
      <c r="A563" s="1" t="s">
        <v>43</v>
      </c>
      <c r="B563" s="21" t="s">
        <v>314</v>
      </c>
      <c r="C563" s="21" t="s">
        <v>34</v>
      </c>
      <c r="D563" s="21" t="s">
        <v>13</v>
      </c>
      <c r="E563" s="67"/>
      <c r="F563" s="21"/>
      <c r="G563" s="24">
        <f>G564</f>
        <v>10000</v>
      </c>
      <c r="H563" s="24">
        <f t="shared" si="55"/>
        <v>10000</v>
      </c>
      <c r="I563" s="24">
        <f t="shared" si="55"/>
        <v>10000</v>
      </c>
    </row>
    <row r="564" spans="1:9" s="32" customFormat="1" ht="21">
      <c r="A564" s="4" t="s">
        <v>465</v>
      </c>
      <c r="B564" s="21" t="s">
        <v>314</v>
      </c>
      <c r="C564" s="21" t="s">
        <v>34</v>
      </c>
      <c r="D564" s="21" t="s">
        <v>13</v>
      </c>
      <c r="E564" s="27" t="s">
        <v>289</v>
      </c>
      <c r="F564" s="21"/>
      <c r="G564" s="24">
        <f>G565</f>
        <v>10000</v>
      </c>
      <c r="H564" s="24">
        <f t="shared" si="55"/>
        <v>10000</v>
      </c>
      <c r="I564" s="24">
        <f t="shared" si="55"/>
        <v>10000</v>
      </c>
    </row>
    <row r="565" spans="1:9" s="32" customFormat="1" ht="42">
      <c r="A565" s="1" t="s">
        <v>480</v>
      </c>
      <c r="B565" s="21" t="s">
        <v>314</v>
      </c>
      <c r="C565" s="21" t="s">
        <v>34</v>
      </c>
      <c r="D565" s="21" t="s">
        <v>13</v>
      </c>
      <c r="E565" s="28" t="s">
        <v>481</v>
      </c>
      <c r="F565" s="21"/>
      <c r="G565" s="24">
        <f>G566</f>
        <v>10000</v>
      </c>
      <c r="H565" s="24">
        <f t="shared" si="55"/>
        <v>10000</v>
      </c>
      <c r="I565" s="24">
        <f t="shared" si="55"/>
        <v>10000</v>
      </c>
    </row>
    <row r="566" spans="1:9" s="32" customFormat="1" ht="12.75">
      <c r="A566" s="1" t="s">
        <v>482</v>
      </c>
      <c r="B566" s="21" t="s">
        <v>314</v>
      </c>
      <c r="C566" s="21" t="s">
        <v>34</v>
      </c>
      <c r="D566" s="21" t="s">
        <v>13</v>
      </c>
      <c r="E566" s="28" t="s">
        <v>483</v>
      </c>
      <c r="F566" s="21"/>
      <c r="G566" s="24">
        <f>G567</f>
        <v>10000</v>
      </c>
      <c r="H566" s="24">
        <f t="shared" si="55"/>
        <v>10000</v>
      </c>
      <c r="I566" s="24">
        <f t="shared" si="55"/>
        <v>10000</v>
      </c>
    </row>
    <row r="567" spans="1:9" s="32" customFormat="1" ht="52.5">
      <c r="A567" s="1" t="s">
        <v>484</v>
      </c>
      <c r="B567" s="21" t="s">
        <v>314</v>
      </c>
      <c r="C567" s="21" t="s">
        <v>34</v>
      </c>
      <c r="D567" s="21" t="s">
        <v>13</v>
      </c>
      <c r="E567" s="21" t="s">
        <v>485</v>
      </c>
      <c r="F567" s="21"/>
      <c r="G567" s="24">
        <f t="shared" si="55"/>
        <v>10000</v>
      </c>
      <c r="H567" s="24">
        <f t="shared" si="55"/>
        <v>10000</v>
      </c>
      <c r="I567" s="24">
        <f t="shared" si="55"/>
        <v>10000</v>
      </c>
    </row>
    <row r="568" spans="1:9" s="32" customFormat="1" ht="12.75">
      <c r="A568" s="1" t="s">
        <v>59</v>
      </c>
      <c r="B568" s="21" t="s">
        <v>314</v>
      </c>
      <c r="C568" s="21" t="s">
        <v>34</v>
      </c>
      <c r="D568" s="21" t="s">
        <v>13</v>
      </c>
      <c r="E568" s="21" t="s">
        <v>485</v>
      </c>
      <c r="F568" s="21" t="s">
        <v>58</v>
      </c>
      <c r="G568" s="24">
        <v>10000</v>
      </c>
      <c r="H568" s="24">
        <v>10000</v>
      </c>
      <c r="I568" s="24">
        <v>10000</v>
      </c>
    </row>
    <row r="569" spans="1:9" s="32" customFormat="1" ht="21">
      <c r="A569" s="1" t="s">
        <v>227</v>
      </c>
      <c r="B569" s="21" t="s">
        <v>314</v>
      </c>
      <c r="C569" s="21" t="s">
        <v>26</v>
      </c>
      <c r="D569" s="21"/>
      <c r="E569" s="67"/>
      <c r="F569" s="21"/>
      <c r="G569" s="24">
        <f aca="true" t="shared" si="56" ref="G569:I570">G570</f>
        <v>10469200</v>
      </c>
      <c r="H569" s="24">
        <f t="shared" si="56"/>
        <v>7547600</v>
      </c>
      <c r="I569" s="24">
        <f t="shared" si="56"/>
        <v>7591200</v>
      </c>
    </row>
    <row r="570" spans="1:9" s="32" customFormat="1" ht="12.75">
      <c r="A570" s="1" t="s">
        <v>28</v>
      </c>
      <c r="B570" s="21" t="s">
        <v>314</v>
      </c>
      <c r="C570" s="21" t="s">
        <v>26</v>
      </c>
      <c r="D570" s="21" t="s">
        <v>13</v>
      </c>
      <c r="E570" s="68"/>
      <c r="F570" s="21"/>
      <c r="G570" s="24">
        <f t="shared" si="56"/>
        <v>10469200</v>
      </c>
      <c r="H570" s="24">
        <f t="shared" si="56"/>
        <v>7547600</v>
      </c>
      <c r="I570" s="24">
        <f t="shared" si="56"/>
        <v>7591200</v>
      </c>
    </row>
    <row r="571" spans="1:9" s="32" customFormat="1" ht="21">
      <c r="A571" s="4" t="s">
        <v>465</v>
      </c>
      <c r="B571" s="21" t="s">
        <v>314</v>
      </c>
      <c r="C571" s="21" t="s">
        <v>26</v>
      </c>
      <c r="D571" s="21" t="s">
        <v>13</v>
      </c>
      <c r="E571" s="28" t="s">
        <v>289</v>
      </c>
      <c r="F571" s="28"/>
      <c r="G571" s="24">
        <f aca="true" t="shared" si="57" ref="G571:I572">G574</f>
        <v>10469200</v>
      </c>
      <c r="H571" s="24">
        <f t="shared" si="57"/>
        <v>7547600</v>
      </c>
      <c r="I571" s="24">
        <f t="shared" si="57"/>
        <v>7591200</v>
      </c>
    </row>
    <row r="572" spans="1:9" s="32" customFormat="1" ht="42">
      <c r="A572" s="4" t="s">
        <v>466</v>
      </c>
      <c r="B572" s="21" t="s">
        <v>314</v>
      </c>
      <c r="C572" s="21" t="s">
        <v>26</v>
      </c>
      <c r="D572" s="21" t="s">
        <v>13</v>
      </c>
      <c r="E572" s="28" t="s">
        <v>467</v>
      </c>
      <c r="F572" s="28"/>
      <c r="G572" s="24">
        <f t="shared" si="57"/>
        <v>10469200</v>
      </c>
      <c r="H572" s="24">
        <f t="shared" si="57"/>
        <v>7547600</v>
      </c>
      <c r="I572" s="24">
        <f t="shared" si="57"/>
        <v>7591200</v>
      </c>
    </row>
    <row r="573" spans="1:9" s="32" customFormat="1" ht="12.75">
      <c r="A573" s="4" t="s">
        <v>468</v>
      </c>
      <c r="B573" s="21" t="s">
        <v>314</v>
      </c>
      <c r="C573" s="21" t="s">
        <v>26</v>
      </c>
      <c r="D573" s="21" t="s">
        <v>13</v>
      </c>
      <c r="E573" s="28" t="s">
        <v>469</v>
      </c>
      <c r="F573" s="28"/>
      <c r="G573" s="24">
        <f aca="true" t="shared" si="58" ref="G573:I574">G574</f>
        <v>10469200</v>
      </c>
      <c r="H573" s="24">
        <f t="shared" si="58"/>
        <v>7547600</v>
      </c>
      <c r="I573" s="24">
        <f t="shared" si="58"/>
        <v>7591200</v>
      </c>
    </row>
    <row r="574" spans="1:9" s="32" customFormat="1" ht="12.75">
      <c r="A574" s="3" t="s">
        <v>61</v>
      </c>
      <c r="B574" s="21" t="s">
        <v>314</v>
      </c>
      <c r="C574" s="21" t="s">
        <v>26</v>
      </c>
      <c r="D574" s="21" t="s">
        <v>13</v>
      </c>
      <c r="E574" s="28" t="s">
        <v>486</v>
      </c>
      <c r="F574" s="28"/>
      <c r="G574" s="24">
        <f t="shared" si="58"/>
        <v>10469200</v>
      </c>
      <c r="H574" s="24">
        <f t="shared" si="58"/>
        <v>7547600</v>
      </c>
      <c r="I574" s="24">
        <f t="shared" si="58"/>
        <v>7591200</v>
      </c>
    </row>
    <row r="575" spans="1:9" s="32" customFormat="1" ht="12.75">
      <c r="A575" s="4" t="s">
        <v>60</v>
      </c>
      <c r="B575" s="21" t="s">
        <v>314</v>
      </c>
      <c r="C575" s="21" t="s">
        <v>26</v>
      </c>
      <c r="D575" s="21" t="s">
        <v>13</v>
      </c>
      <c r="E575" s="28" t="s">
        <v>486</v>
      </c>
      <c r="F575" s="28">
        <v>510</v>
      </c>
      <c r="G575" s="13">
        <v>10469200</v>
      </c>
      <c r="H575" s="69">
        <v>7547600</v>
      </c>
      <c r="I575" s="69">
        <v>7591200</v>
      </c>
    </row>
    <row r="576" spans="1:9" s="32" customFormat="1" ht="12.75">
      <c r="A576" s="1" t="s">
        <v>255</v>
      </c>
      <c r="B576" s="21"/>
      <c r="C576" s="21"/>
      <c r="D576" s="21"/>
      <c r="E576" s="27"/>
      <c r="F576" s="21"/>
      <c r="G576" s="24">
        <v>0</v>
      </c>
      <c r="H576" s="24">
        <v>2200000</v>
      </c>
      <c r="I576" s="24">
        <v>4400000</v>
      </c>
    </row>
    <row r="577" spans="1:9" ht="17.25" customHeight="1">
      <c r="A577" s="1" t="s">
        <v>315</v>
      </c>
      <c r="B577" s="1"/>
      <c r="C577" s="70"/>
      <c r="D577" s="70"/>
      <c r="E577" s="70"/>
      <c r="F577" s="70"/>
      <c r="G577" s="71">
        <f>G6+G96+G107+G115+G202+G230+G235+G425+G500+G531+G562+G569+G576</f>
        <v>218083227.35</v>
      </c>
      <c r="H577" s="71">
        <f>H6+H96+H107+H115+H202+H230+H235+H425+H500+H531+H562+H569+H576</f>
        <v>117841197.56</v>
      </c>
      <c r="I577" s="71">
        <f>I6+I96+I107+I115+I202+I230+I235+I425+I500+I531+I562+I569+I576</f>
        <v>118503780.56</v>
      </c>
    </row>
    <row r="578" spans="1:9" s="31" customFormat="1" ht="15" customHeight="1">
      <c r="A578" s="72"/>
      <c r="B578" s="72"/>
      <c r="C578" s="17"/>
      <c r="D578" s="17"/>
      <c r="E578" s="17"/>
      <c r="F578" s="17"/>
      <c r="G578" s="17"/>
      <c r="H578" s="17"/>
      <c r="I578" s="11"/>
    </row>
    <row r="579" spans="1:9" s="31" customFormat="1" ht="15" customHeight="1">
      <c r="A579" s="72"/>
      <c r="B579" s="72"/>
      <c r="C579" s="17"/>
      <c r="D579" s="17"/>
      <c r="E579" s="17"/>
      <c r="F579" s="17"/>
      <c r="G579" s="17"/>
      <c r="H579" s="17"/>
      <c r="I579" s="11"/>
    </row>
    <row r="580" spans="1:9" s="31" customFormat="1" ht="15" customHeight="1">
      <c r="A580" s="72"/>
      <c r="B580" s="72"/>
      <c r="C580" s="17"/>
      <c r="D580" s="17"/>
      <c r="E580" s="17"/>
      <c r="F580" s="17"/>
      <c r="G580" s="17"/>
      <c r="H580" s="17"/>
      <c r="I580" s="11"/>
    </row>
    <row r="581" spans="1:9" s="31" customFormat="1" ht="15" customHeight="1">
      <c r="A581" s="72"/>
      <c r="B581" s="72"/>
      <c r="C581" s="17"/>
      <c r="D581" s="17"/>
      <c r="E581" s="17"/>
      <c r="F581" s="17"/>
      <c r="G581" s="17"/>
      <c r="H581" s="17"/>
      <c r="I581" s="11"/>
    </row>
  </sheetData>
  <sheetProtection/>
  <mergeCells count="71">
    <mergeCell ref="F2:I2"/>
    <mergeCell ref="A3:I3"/>
    <mergeCell ref="A319:A321"/>
    <mergeCell ref="B319:B321"/>
    <mergeCell ref="C319:C321"/>
    <mergeCell ref="D319:D321"/>
    <mergeCell ref="E319:E321"/>
    <mergeCell ref="F319:F321"/>
    <mergeCell ref="G319:G321"/>
    <mergeCell ref="H319:H321"/>
    <mergeCell ref="I319:I321"/>
    <mergeCell ref="A444:A445"/>
    <mergeCell ref="C444:C445"/>
    <mergeCell ref="D444:D445"/>
    <mergeCell ref="E444:E445"/>
    <mergeCell ref="F444:F445"/>
    <mergeCell ref="G444:G445"/>
    <mergeCell ref="H444:H445"/>
    <mergeCell ref="I444:I445"/>
    <mergeCell ref="A448:A450"/>
    <mergeCell ref="B448:B450"/>
    <mergeCell ref="C448:C450"/>
    <mergeCell ref="D448:D450"/>
    <mergeCell ref="E448:E450"/>
    <mergeCell ref="F448:F450"/>
    <mergeCell ref="H448:H450"/>
    <mergeCell ref="I448:I450"/>
    <mergeCell ref="A452:A454"/>
    <mergeCell ref="B452:B454"/>
    <mergeCell ref="C452:C454"/>
    <mergeCell ref="D452:D454"/>
    <mergeCell ref="E452:E454"/>
    <mergeCell ref="F452:F454"/>
    <mergeCell ref="H452:H454"/>
    <mergeCell ref="I452:I454"/>
    <mergeCell ref="A457:A459"/>
    <mergeCell ref="B457:B459"/>
    <mergeCell ref="C457:C459"/>
    <mergeCell ref="D457:D459"/>
    <mergeCell ref="E457:E459"/>
    <mergeCell ref="F457:F459"/>
    <mergeCell ref="G457:G459"/>
    <mergeCell ref="H457:H459"/>
    <mergeCell ref="I457:I459"/>
    <mergeCell ref="A466:A468"/>
    <mergeCell ref="B466:B468"/>
    <mergeCell ref="C466:C468"/>
    <mergeCell ref="D466:D468"/>
    <mergeCell ref="E466:E468"/>
    <mergeCell ref="F466:F468"/>
    <mergeCell ref="G466:G468"/>
    <mergeCell ref="H466:H468"/>
    <mergeCell ref="I466:I468"/>
    <mergeCell ref="A470:A472"/>
    <mergeCell ref="B470:B472"/>
    <mergeCell ref="C470:C472"/>
    <mergeCell ref="D470:D472"/>
    <mergeCell ref="E470:E472"/>
    <mergeCell ref="F470:F472"/>
    <mergeCell ref="G470:G472"/>
    <mergeCell ref="H470:H472"/>
    <mergeCell ref="I470:I472"/>
    <mergeCell ref="A547:A549"/>
    <mergeCell ref="B547:B549"/>
    <mergeCell ref="C547:C549"/>
    <mergeCell ref="D547:D549"/>
    <mergeCell ref="E547:E549"/>
    <mergeCell ref="F547:F549"/>
    <mergeCell ref="G547:G549"/>
    <mergeCell ref="H547:H549"/>
    <mergeCell ref="I547:I549"/>
  </mergeCells>
  <printOptions/>
  <pageMargins left="0.5905511811023623" right="0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Fin</cp:lastModifiedBy>
  <cp:lastPrinted>2022-10-16T11:29:01Z</cp:lastPrinted>
  <dcterms:created xsi:type="dcterms:W3CDTF">2008-11-25T09:39:58Z</dcterms:created>
  <dcterms:modified xsi:type="dcterms:W3CDTF">2022-10-17T14:52:57Z</dcterms:modified>
  <cp:category/>
  <cp:version/>
  <cp:contentType/>
  <cp:contentStatus/>
</cp:coreProperties>
</file>