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20" windowWidth="15570" windowHeight="7470"/>
  </bookViews>
  <sheets>
    <sheet name="Комитет финансов" sheetId="1" r:id="rId1"/>
  </sheets>
  <calcPr calcId="145621"/>
</workbook>
</file>

<file path=xl/calcChain.xml><?xml version="1.0" encoding="utf-8"?>
<calcChain xmlns="http://schemas.openxmlformats.org/spreadsheetml/2006/main">
  <c r="G30" i="1"/>
  <c r="G29"/>
  <c r="G28"/>
  <c r="G27"/>
  <c r="H25"/>
  <c r="I25"/>
  <c r="J25"/>
  <c r="J24"/>
  <c r="J23"/>
  <c r="J22"/>
  <c r="K25"/>
  <c r="G25"/>
  <c r="G84"/>
  <c r="I48"/>
  <c r="I43"/>
  <c r="I42"/>
  <c r="I14"/>
  <c r="I13"/>
  <c r="H44"/>
  <c r="I44"/>
  <c r="J44"/>
  <c r="K44"/>
  <c r="K18"/>
  <c r="K17"/>
  <c r="K16"/>
  <c r="K15"/>
  <c r="J18"/>
  <c r="K30"/>
  <c r="K29"/>
  <c r="K28"/>
  <c r="K27"/>
  <c r="J30"/>
  <c r="J29"/>
  <c r="J28"/>
  <c r="J27"/>
  <c r="L13"/>
  <c r="H74"/>
  <c r="I74"/>
  <c r="K79"/>
  <c r="K78"/>
  <c r="J79"/>
  <c r="J78"/>
  <c r="I79"/>
  <c r="I78"/>
  <c r="H79"/>
  <c r="G79"/>
  <c r="H78"/>
  <c r="G78"/>
  <c r="G94"/>
  <c r="H101"/>
  <c r="I101"/>
  <c r="J101"/>
  <c r="K101"/>
  <c r="J92"/>
  <c r="G92"/>
  <c r="G91"/>
  <c r="G90"/>
  <c r="K92"/>
  <c r="H59"/>
  <c r="H58"/>
  <c r="H48"/>
  <c r="H43"/>
  <c r="H42"/>
  <c r="H14"/>
  <c r="H13"/>
  <c r="I59"/>
  <c r="I58"/>
  <c r="J59"/>
  <c r="J58"/>
  <c r="K59"/>
  <c r="K58"/>
  <c r="G59"/>
  <c r="G58"/>
  <c r="L61"/>
  <c r="H62"/>
  <c r="H61"/>
  <c r="I62"/>
  <c r="I61"/>
  <c r="J62"/>
  <c r="J61"/>
  <c r="K62"/>
  <c r="K61"/>
  <c r="G62"/>
  <c r="G61"/>
  <c r="H35"/>
  <c r="I35"/>
  <c r="J35"/>
  <c r="J34"/>
  <c r="J33"/>
  <c r="J32"/>
  <c r="K35"/>
  <c r="K34"/>
  <c r="K33"/>
  <c r="K32"/>
  <c r="G35"/>
  <c r="G34"/>
  <c r="G33"/>
  <c r="G32"/>
  <c r="H76"/>
  <c r="H75"/>
  <c r="H73"/>
  <c r="I76"/>
  <c r="I75"/>
  <c r="J76"/>
  <c r="J75"/>
  <c r="K76"/>
  <c r="K75"/>
  <c r="G76"/>
  <c r="G75"/>
  <c r="I115"/>
  <c r="I114"/>
  <c r="H116"/>
  <c r="H115"/>
  <c r="H114"/>
  <c r="I116"/>
  <c r="J116"/>
  <c r="J115"/>
  <c r="J114"/>
  <c r="J105"/>
  <c r="K116"/>
  <c r="K115"/>
  <c r="K114"/>
  <c r="K105"/>
  <c r="G116"/>
  <c r="G115"/>
  <c r="G114"/>
  <c r="H112"/>
  <c r="H111"/>
  <c r="H110"/>
  <c r="I112"/>
  <c r="I111"/>
  <c r="I110"/>
  <c r="J112"/>
  <c r="J111"/>
  <c r="J110"/>
  <c r="K112"/>
  <c r="K111"/>
  <c r="K110"/>
  <c r="G112"/>
  <c r="G111"/>
  <c r="G110"/>
  <c r="H108"/>
  <c r="H107"/>
  <c r="H106"/>
  <c r="H105"/>
  <c r="I108"/>
  <c r="I107"/>
  <c r="I106"/>
  <c r="I105"/>
  <c r="J108"/>
  <c r="J107"/>
  <c r="J106"/>
  <c r="K108"/>
  <c r="K107"/>
  <c r="K106"/>
  <c r="G108"/>
  <c r="G107"/>
  <c r="G106"/>
  <c r="G105"/>
  <c r="H82"/>
  <c r="H81"/>
  <c r="I82"/>
  <c r="I81"/>
  <c r="J82"/>
  <c r="J81"/>
  <c r="K82"/>
  <c r="K81"/>
  <c r="G82"/>
  <c r="G81"/>
  <c r="G74"/>
  <c r="H86"/>
  <c r="H85"/>
  <c r="H84"/>
  <c r="I86"/>
  <c r="I85"/>
  <c r="I84"/>
  <c r="J86"/>
  <c r="J85"/>
  <c r="J84"/>
  <c r="K86"/>
  <c r="K85"/>
  <c r="K84"/>
  <c r="G86"/>
  <c r="G85"/>
  <c r="H71"/>
  <c r="H70"/>
  <c r="H69"/>
  <c r="H68"/>
  <c r="I71"/>
  <c r="I70"/>
  <c r="I69"/>
  <c r="I68"/>
  <c r="J71"/>
  <c r="J70"/>
  <c r="J69"/>
  <c r="J68"/>
  <c r="K71"/>
  <c r="K70"/>
  <c r="K69"/>
  <c r="K68"/>
  <c r="G71"/>
  <c r="G70"/>
  <c r="G69"/>
  <c r="G68"/>
  <c r="H66"/>
  <c r="H65"/>
  <c r="H64"/>
  <c r="I66"/>
  <c r="I65"/>
  <c r="I64"/>
  <c r="J66"/>
  <c r="J65"/>
  <c r="J64"/>
  <c r="K66"/>
  <c r="K65"/>
  <c r="K64"/>
  <c r="G66"/>
  <c r="G65"/>
  <c r="G64"/>
  <c r="H56"/>
  <c r="H55"/>
  <c r="I56"/>
  <c r="I55"/>
  <c r="J56"/>
  <c r="J55"/>
  <c r="K56"/>
  <c r="K55"/>
  <c r="G56"/>
  <c r="G55"/>
  <c r="H53"/>
  <c r="H52"/>
  <c r="I53"/>
  <c r="I52"/>
  <c r="J53"/>
  <c r="J52"/>
  <c r="K53"/>
  <c r="K52"/>
  <c r="G53"/>
  <c r="G52"/>
  <c r="H50"/>
  <c r="H49"/>
  <c r="I50"/>
  <c r="I49"/>
  <c r="J50"/>
  <c r="J49"/>
  <c r="K50"/>
  <c r="K49"/>
  <c r="G50"/>
  <c r="G49"/>
  <c r="G18"/>
  <c r="G17"/>
  <c r="G16"/>
  <c r="G15"/>
  <c r="G20"/>
  <c r="H103"/>
  <c r="H102"/>
  <c r="I103"/>
  <c r="I102"/>
  <c r="J103"/>
  <c r="J102"/>
  <c r="K103"/>
  <c r="K102"/>
  <c r="G103"/>
  <c r="G102"/>
  <c r="G101"/>
  <c r="H96"/>
  <c r="H95"/>
  <c r="H94"/>
  <c r="H89"/>
  <c r="H88"/>
  <c r="I96"/>
  <c r="I95"/>
  <c r="J96"/>
  <c r="J95"/>
  <c r="K96"/>
  <c r="K95"/>
  <c r="G96"/>
  <c r="G95"/>
  <c r="G46"/>
  <c r="G45"/>
  <c r="G44"/>
  <c r="K40"/>
  <c r="K39"/>
  <c r="K38"/>
  <c r="K37"/>
  <c r="J40"/>
  <c r="J39"/>
  <c r="J38"/>
  <c r="J37"/>
  <c r="I40"/>
  <c r="I39"/>
  <c r="I38"/>
  <c r="I37"/>
  <c r="H40"/>
  <c r="H39"/>
  <c r="H38"/>
  <c r="H37"/>
  <c r="G40"/>
  <c r="G39"/>
  <c r="G38"/>
  <c r="G37"/>
  <c r="J46"/>
  <c r="J45"/>
  <c r="K99"/>
  <c r="K98"/>
  <c r="J99"/>
  <c r="J98"/>
  <c r="K91"/>
  <c r="K90"/>
  <c r="J91"/>
  <c r="J90"/>
  <c r="K46"/>
  <c r="K45"/>
  <c r="G98"/>
  <c r="H16"/>
  <c r="H15"/>
  <c r="I16"/>
  <c r="I15"/>
  <c r="H91"/>
  <c r="H90"/>
  <c r="I91"/>
  <c r="I90"/>
  <c r="K24"/>
  <c r="K23"/>
  <c r="K22"/>
  <c r="H24"/>
  <c r="H23"/>
  <c r="H22"/>
  <c r="I24"/>
  <c r="I23"/>
  <c r="I22"/>
  <c r="J17"/>
  <c r="J16"/>
  <c r="J15"/>
  <c r="G24"/>
  <c r="G23"/>
  <c r="G22"/>
  <c r="I94"/>
  <c r="I89"/>
  <c r="I88"/>
  <c r="I73"/>
  <c r="G48"/>
  <c r="G89"/>
  <c r="G88"/>
  <c r="K94"/>
  <c r="K89"/>
  <c r="K88"/>
  <c r="J94"/>
  <c r="J89"/>
  <c r="J88"/>
  <c r="K74"/>
  <c r="K73"/>
  <c r="J74"/>
  <c r="J73"/>
  <c r="G73"/>
  <c r="G43"/>
  <c r="G42"/>
  <c r="G14"/>
  <c r="G13"/>
  <c r="K48"/>
  <c r="K43"/>
  <c r="K42"/>
  <c r="K14"/>
  <c r="K13"/>
  <c r="J48"/>
  <c r="J43"/>
  <c r="J42"/>
  <c r="J14"/>
  <c r="J13"/>
</calcChain>
</file>

<file path=xl/sharedStrings.xml><?xml version="1.0" encoding="utf-8"?>
<sst xmlns="http://schemas.openxmlformats.org/spreadsheetml/2006/main" count="480" uniqueCount="141">
  <si>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</si>
  <si>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</si>
  <si>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</si>
  <si>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</si>
  <si>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</si>
  <si>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</si>
  <si>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</si>
  <si>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</si>
  <si>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</si>
  <si>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</si>
  <si>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</si>
  <si>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</si>
  <si>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</si>
  <si>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</si>
  <si>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</si>
  <si>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</si>
  <si>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</si>
  <si>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</si>
  <si>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</si>
  <si>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</si>
  <si>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</si>
  <si>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</si>
  <si>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</si>
  <si>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</si>
  <si>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</si>
  <si>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</si>
  <si>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</si>
  <si>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</si>
  <si>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</si>
  <si>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</si>
  <si>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Реализация прочих направлений расходов программы  "Развитие физической культуры и спорта в Поддорском сельском поселении на 2014-2017 годы"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</si>
  <si>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</si>
  <si>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</si>
  <si>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</si>
  <si>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</si>
  <si>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</si>
  <si>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</si>
  <si>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</si>
  <si>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</si>
  <si>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Реализация прочих направлений расходов подпрограммы "Развитие дорожного  хозяйства  Поддорского сельского поселения на 2014-2017 годы"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</si>
  <si>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</si>
  <si>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Приведение в надлежащее техническое состояние покрытий дворовых территорий многоквартирныхдомов путем проведения их текущего и капитального ремонта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</si>
  <si>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2014-2017 годы"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</si>
  <si>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</si>
  <si>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</si>
  <si>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</si>
  <si>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</si>
  <si>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</si>
  <si>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</si>
  <si>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</si>
  <si>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</si>
  <si>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</si>
  <si>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</si>
  <si>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</si>
  <si>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</si>
  <si>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</si>
  <si>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</si>
  <si>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</si>
  <si>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</si>
  <si>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</si>
  <si>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владение, пользование и распоряжение муниципальным имуществом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</si>
  <si>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</si>
  <si>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</si>
  <si>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</si>
  <si>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11 0 01 99990</t>
  </si>
  <si>
    <t>11 0 02 00000</t>
  </si>
  <si>
    <t>11 0 02 99990</t>
  </si>
  <si>
    <t>11 0 03 00000</t>
  </si>
  <si>
    <t>11 0 03 99990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</si>
  <si>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</si>
  <si>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</si>
  <si>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</si>
  <si>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</si>
  <si>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</si>
  <si>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</si>
  <si>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</si>
  <si>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</si>
  <si>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</si>
  <si>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</si>
  <si>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Грантовая поддержка местных инициатив граждан, проживающих в сельской местности</t>
  </si>
  <si>
    <t>Формирование  муниципальной  собственности</t>
  </si>
  <si>
    <t>853</t>
  </si>
  <si>
    <t>Расходы на реализацию мероприятий по грантовой поддержке местных инициатив граждан, проживающих в сельской местности программы"Устойчивое развитие сельских территорий в Поддорском сельском поселении на 2015-2020 годы" осуществляемых за счет субсидий из областного бюджета(софинансирование)</t>
  </si>
  <si>
    <t>10 1 02 00000</t>
  </si>
  <si>
    <t>244</t>
  </si>
  <si>
    <t>10 1 00 0000</t>
  </si>
  <si>
    <t>0710200000</t>
  </si>
  <si>
    <t>10 1 01 00000</t>
  </si>
  <si>
    <t>10 1 01 99990</t>
  </si>
  <si>
    <t>Уплата иных платежей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</si>
  <si>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</si>
  <si>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БЮДЖЕТ ПОДДОРСКОГО СЕЛЬСКОГО ПОСЕЛЕНИЯ</t>
  </si>
  <si>
    <t>Вед. Специалист:                                    Т.С. Буравцова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</si>
  <si>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</si>
  <si>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</si>
  <si>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</si>
  <si>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Уплата налогов сборов и иных платежей</t>
  </si>
  <si>
    <t>850</t>
  </si>
  <si>
    <t>2018 год  Сумма ( рублей)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</si>
  <si>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</si>
  <si>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</si>
  <si>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программа "Развитие физической культуры и спорта в Поддорском сельском поселении на 2018-2022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</si>
  <si>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</si>
  <si>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</si>
  <si>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 xml:space="preserve">Муниципальная программа "Реформирование и развитие местного самоуправления в Поддорском сельском поселении на 2014-2020 годы" 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</si>
  <si>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2014-2020 годы" 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</si>
  <si>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</si>
  <si>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</si>
  <si>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</si>
  <si>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</si>
  <si>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</si>
  <si>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</si>
  <si>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</si>
  <si>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Ремонт обустройство и содержание дворовых территорий МКД и муниципальный территорий общего пользования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</si>
  <si>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</si>
  <si>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>Обеспечение государственной регистрации права муниципальной собственности на дворовые территории и проезды к ним</t>
  </si>
  <si>
    <t>08 0 00 00000</t>
  </si>
  <si>
    <t>08 0 01 00000</t>
  </si>
  <si>
    <t>08 0 02 00000</t>
  </si>
  <si>
    <t>08 0 02 99990</t>
  </si>
  <si>
    <t xml:space="preserve">Мероприятия программы, направленные на благоустройство дворовых территорий многоквартирных домов и общественных территорий </t>
  </si>
  <si>
    <t xml:space="preserve"> Прочая закупка товаров, работ и услуг </t>
  </si>
  <si>
    <t>08 0 01 L5550</t>
  </si>
  <si>
    <t xml:space="preserve">Грант на поддержку местных нициатив граждан,проживающих в сельской местности 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</si>
  <si>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</si>
  <si>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</si>
  <si>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</si>
  <si>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</si>
  <si>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10 1 02 L5675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</si>
  <si>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</si>
  <si>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 xml:space="preserve">Реализация проектов местных инициатив граждан подпрограммы "Устойчивое развитие сельских территорий в Поддорском сельском поселении на 2015-2020 годы" </t>
  </si>
  <si>
    <t>10 1 03 00000</t>
  </si>
  <si>
    <t>10 1 03 S2090</t>
  </si>
  <si>
    <t>Муниципальная программа "Формирование современной городской среды на территории села Поддорье на 2018-2022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</si>
  <si>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2018-2022 годы"</t>
  </si>
  <si>
    <t>08 0 01 99990</t>
  </si>
  <si>
    <t xml:space="preserve">Реализация мероприятий программы, направленные на благоустройство дворовых территорий многоквартирных домов и общественных территорий софинансирование из бюджета поселения </t>
  </si>
  <si>
    <t>10 1 02  L5675</t>
  </si>
  <si>
    <t>18-В43</t>
  </si>
  <si>
    <t>18-992-00004</t>
  </si>
  <si>
    <t>Отчет по реализации муниципальных программ на 01.01.2019года (за 2018 год)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</si>
</sst>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5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64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64" fontId="14" fillId="2" borderId="11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16" fillId="0" borderId="6" xfId="0" applyFont="1" applyBorder="1"/>
    <xf numFmtId="0" fontId="12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7" fillId="0" borderId="0" xfId="0" applyFont="1"/>
    <xf numFmtId="164" fontId="12" fillId="2" borderId="6" xfId="0" applyNumberFormat="1" applyFont="1" applyFill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4" fillId="2" borderId="16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14" fillId="4" borderId="14" xfId="0" applyNumberFormat="1" applyFont="1" applyFill="1" applyBorder="1" applyAlignment="1">
      <alignment horizontal="center"/>
    </xf>
    <xf numFmtId="164" fontId="14" fillId="2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164" fontId="13" fillId="6" borderId="15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49" fontId="13" fillId="5" borderId="18" xfId="0" applyNumberFormat="1" applyFont="1" applyFill="1" applyBorder="1" applyAlignment="1">
      <alignment horizontal="center"/>
    </xf>
    <xf numFmtId="164" fontId="13" fillId="6" borderId="19" xfId="0" applyNumberFormat="1" applyFont="1" applyFill="1" applyBorder="1" applyAlignment="1">
      <alignment horizontal="center"/>
    </xf>
    <xf numFmtId="164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64" fontId="14" fillId="7" borderId="6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wrapText="1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0" fontId="14" fillId="3" borderId="3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64" fontId="13" fillId="0" borderId="10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3" fillId="8" borderId="4" xfId="0" applyNumberFormat="1" applyFont="1" applyFill="1" applyBorder="1" applyAlignment="1">
      <alignment horizontal="center"/>
    </xf>
    <xf numFmtId="164" fontId="13" fillId="2" borderId="10" xfId="0" applyNumberFormat="1" applyFont="1" applyFill="1" applyBorder="1" applyAlignment="1">
      <alignment horizontal="center"/>
    </xf>
    <xf numFmtId="164" fontId="14" fillId="2" borderId="15" xfId="0" applyNumberFormat="1" applyFont="1" applyFill="1" applyBorder="1" applyAlignment="1">
      <alignment horizontal="center"/>
    </xf>
    <xf numFmtId="164" fontId="13" fillId="8" borderId="15" xfId="0" applyNumberFormat="1" applyFont="1" applyFill="1" applyBorder="1" applyAlignment="1">
      <alignment horizontal="center"/>
    </xf>
    <xf numFmtId="49" fontId="13" fillId="8" borderId="6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164" fontId="13" fillId="5" borderId="15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64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64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4" fillId="7" borderId="15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11" fillId="2" borderId="6" xfId="0" applyFont="1" applyFill="1" applyBorder="1" applyAlignment="1">
      <alignment wrapText="1"/>
    </xf>
    <xf numFmtId="49" fontId="12" fillId="0" borderId="17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 shrinkToFit="1"/>
    </xf>
    <xf numFmtId="0" fontId="14" fillId="7" borderId="18" xfId="0" applyFont="1" applyFill="1" applyBorder="1" applyAlignment="1">
      <alignment wrapText="1"/>
    </xf>
    <xf numFmtId="49" fontId="14" fillId="7" borderId="22" xfId="0" applyNumberFormat="1" applyFont="1" applyFill="1" applyBorder="1" applyAlignment="1">
      <alignment horizontal="center" shrinkToFit="1"/>
    </xf>
    <xf numFmtId="49" fontId="14" fillId="7" borderId="9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49" fontId="14" fillId="8" borderId="18" xfId="0" applyNumberFormat="1" applyFont="1" applyFill="1" applyBorder="1" applyAlignment="1">
      <alignment horizontal="center"/>
    </xf>
    <xf numFmtId="164" fontId="14" fillId="7" borderId="19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9" fontId="14" fillId="6" borderId="22" xfId="0" applyNumberFormat="1" applyFont="1" applyFill="1" applyBorder="1" applyAlignment="1">
      <alignment horizontal="center" shrinkToFit="1"/>
    </xf>
    <xf numFmtId="0" fontId="12" fillId="2" borderId="18" xfId="0" applyFont="1" applyFill="1" applyBorder="1" applyAlignment="1">
      <alignment wrapText="1"/>
    </xf>
    <xf numFmtId="49" fontId="13" fillId="0" borderId="24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49" fontId="22" fillId="2" borderId="3" xfId="0" applyNumberFormat="1" applyFont="1" applyFill="1" applyBorder="1" applyAlignment="1">
      <alignment horizontal="center" shrinkToFit="1"/>
    </xf>
    <xf numFmtId="164" fontId="13" fillId="8" borderId="2" xfId="0" applyNumberFormat="1" applyFont="1" applyFill="1" applyBorder="1" applyAlignment="1">
      <alignment horizontal="center"/>
    </xf>
    <xf numFmtId="49" fontId="23" fillId="2" borderId="10" xfId="0" applyNumberFormat="1" applyFont="1" applyFill="1" applyBorder="1" applyAlignment="1">
      <alignment horizontal="center" shrinkToFit="1"/>
    </xf>
    <xf numFmtId="49" fontId="12" fillId="2" borderId="10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4" fillId="8" borderId="18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0" fontId="11" fillId="2" borderId="28" xfId="0" applyFont="1" applyFill="1" applyBorder="1" applyAlignment="1">
      <alignment wrapText="1"/>
    </xf>
    <xf numFmtId="49" fontId="11" fillId="2" borderId="6" xfId="0" applyNumberFormat="1" applyFont="1" applyFill="1" applyBorder="1" applyAlignment="1">
      <alignment horizontal="center"/>
    </xf>
    <xf numFmtId="0" fontId="18" fillId="0" borderId="6" xfId="0" applyFont="1" applyBorder="1"/>
    <xf numFmtId="0" fontId="0" fillId="0" borderId="6" xfId="0" applyBorder="1"/>
    <xf numFmtId="164" fontId="13" fillId="2" borderId="19" xfId="0" applyNumberFormat="1" applyFont="1" applyFill="1" applyBorder="1" applyAlignment="1">
      <alignment horizontal="center"/>
    </xf>
    <xf numFmtId="0" fontId="14" fillId="4" borderId="28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49" fontId="11" fillId="4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0" fontId="12" fillId="2" borderId="3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2" xfId="0" applyNumberFormat="1" applyFont="1" applyBorder="1"/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0" fontId="17" fillId="0" borderId="0" xfId="0" applyFont="1" applyAlignment="1"/>
    <xf numFmtId="0" fontId="12" fillId="0" borderId="18" xfId="0" applyFont="1" applyBorder="1" applyAlignment="1">
      <alignment horizontal="center"/>
    </xf>
    <xf numFmtId="49" fontId="12" fillId="2" borderId="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2" borderId="23" xfId="0" applyFont="1" applyFill="1" applyBorder="1" applyAlignment="1">
      <alignment wrapText="1"/>
    </xf>
    <xf numFmtId="2" fontId="12" fillId="0" borderId="6" xfId="0" applyNumberFormat="1" applyFont="1" applyFill="1" applyBorder="1" applyAlignment="1">
      <alignment horizontal="center"/>
    </xf>
    <xf numFmtId="164" fontId="13" fillId="9" borderId="6" xfId="0" applyNumberFormat="1" applyFont="1" applyFill="1" applyBorder="1" applyAlignment="1">
      <alignment horizontal="center"/>
    </xf>
    <xf numFmtId="0" fontId="18" fillId="9" borderId="6" xfId="0" applyFont="1" applyFill="1" applyBorder="1"/>
    <xf numFmtId="49" fontId="24" fillId="0" borderId="6" xfId="0" applyNumberFormat="1" applyFont="1" applyFill="1" applyBorder="1" applyAlignment="1">
      <alignment horizontal="center"/>
    </xf>
    <xf numFmtId="4" fontId="0" fillId="0" borderId="0" xfId="0" applyNumberFormat="1"/>
    <xf numFmtId="4" fontId="17" fillId="0" borderId="6" xfId="0" applyNumberFormat="1" applyFont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4" fontId="13" fillId="0" borderId="6" xfId="0" applyNumberFormat="1" applyFont="1" applyFill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topLeftCell="A5" workbookViewId="0">
      <selection activeCell="O16" sqref="O16"/>
    </sheetView>
  </sheetViews>
  <sheetFormatPr defaultRowHeight="12.75"/>
  <cols>
    <col min="1" max="1" width="38.42578125" customWidth="1"/>
    <col min="2" max="2" width="8.85546875" customWidth="1"/>
    <col min="3" max="3" width="2.85546875" customWidth="1"/>
    <col min="4" max="4" width="2.7109375" customWidth="1"/>
    <col min="5" max="5" width="3.140625" customWidth="1"/>
    <col min="6" max="6" width="6.85546875" customWidth="1"/>
    <col min="7" max="7" width="9.42578125" customWidth="1"/>
    <col min="8" max="8" width="13" hidden="1" customWidth="1"/>
    <col min="9" max="9" width="0.140625" hidden="1" customWidth="1"/>
    <col min="10" max="10" width="9.140625" customWidth="1"/>
    <col min="11" max="11" width="9.28515625" customWidth="1"/>
    <col min="12" max="12" width="9.140625" hidden="1" customWidth="1"/>
  </cols>
  <sheetData>
    <row r="1" spans="1:17" hidden="1">
      <c r="A1" s="1"/>
      <c r="B1" s="2"/>
      <c r="C1" s="2"/>
      <c r="D1" s="2"/>
      <c r="E1" s="2"/>
      <c r="F1" s="2"/>
      <c r="G1" s="3"/>
      <c r="H1" s="264" t="s">
        <v>0</v>
      </c>
      <c r="I1" s="264"/>
    </row>
    <row r="2" spans="1:17" hidden="1">
      <c r="A2" s="1"/>
      <c r="B2" s="2"/>
      <c r="C2" s="2"/>
      <c r="D2" s="2"/>
      <c r="E2" s="2"/>
      <c r="F2" s="2"/>
      <c r="G2" s="3"/>
      <c r="H2" s="66"/>
      <c r="I2" s="66"/>
    </row>
    <row r="3" spans="1:17" hidden="1">
      <c r="A3" s="1"/>
      <c r="B3" s="2"/>
      <c r="C3" s="2"/>
      <c r="D3" s="2"/>
      <c r="E3" s="2"/>
      <c r="F3" s="2"/>
      <c r="G3" s="3"/>
      <c r="H3" s="66"/>
      <c r="I3" s="66"/>
    </row>
    <row r="4" spans="1:17" hidden="1">
      <c r="A4" s="1"/>
      <c r="B4" s="2"/>
      <c r="C4" s="2"/>
      <c r="D4" s="2"/>
      <c r="E4" s="2"/>
      <c r="F4" s="2"/>
      <c r="G4" s="3"/>
      <c r="H4" s="66"/>
      <c r="I4" s="66"/>
    </row>
    <row r="5" spans="1:17" ht="16.5" customHeight="1">
      <c r="A5" s="270" t="s">
        <v>140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7" ht="15.75" customHeight="1">
      <c r="A6" s="270" t="s">
        <v>91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spans="1:17" ht="0.75" hidden="1" customHeight="1">
      <c r="A7" s="1"/>
      <c r="B7" s="2"/>
      <c r="C7" s="265"/>
      <c r="D7" s="265"/>
      <c r="E7" s="265"/>
      <c r="F7" s="265"/>
      <c r="G7" s="265"/>
      <c r="H7" s="265"/>
      <c r="I7" s="265"/>
      <c r="P7" s="15"/>
      <c r="Q7" s="15"/>
    </row>
    <row r="8" spans="1:17" ht="10.5" hidden="1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P8" s="15"/>
      <c r="Q8" s="15"/>
    </row>
    <row r="9" spans="1:17" ht="3.75" hidden="1" customHeight="1">
      <c r="A9" s="4"/>
      <c r="B9" s="4"/>
      <c r="C9" s="4"/>
      <c r="D9" s="4"/>
      <c r="E9" s="4"/>
      <c r="F9" s="4"/>
      <c r="G9" s="5"/>
      <c r="H9" s="5"/>
      <c r="I9" s="5"/>
      <c r="P9" s="15"/>
      <c r="Q9" s="15"/>
    </row>
    <row r="10" spans="1:17" ht="17.25" customHeight="1">
      <c r="A10" s="6" t="s">
        <v>1</v>
      </c>
      <c r="B10" s="30" t="s">
        <v>2</v>
      </c>
      <c r="C10" s="30" t="s">
        <v>3</v>
      </c>
      <c r="D10" s="30" t="s">
        <v>4</v>
      </c>
      <c r="E10" s="31" t="s">
        <v>5</v>
      </c>
      <c r="F10" s="170"/>
      <c r="G10" s="266" t="s">
        <v>98</v>
      </c>
      <c r="H10" s="267"/>
      <c r="I10" s="267"/>
      <c r="J10" s="267"/>
      <c r="K10" s="268"/>
      <c r="P10" s="15"/>
      <c r="Q10" s="15"/>
    </row>
    <row r="11" spans="1:17" ht="21.75" customHeight="1">
      <c r="A11" s="7"/>
      <c r="B11" s="32"/>
      <c r="C11" s="32"/>
      <c r="D11" s="32"/>
      <c r="E11" s="32"/>
      <c r="F11" s="84"/>
      <c r="G11" s="33" t="s">
        <v>71</v>
      </c>
      <c r="H11" s="34"/>
      <c r="I11" s="34"/>
      <c r="J11" s="35" t="s">
        <v>72</v>
      </c>
      <c r="K11" s="35" t="s">
        <v>73</v>
      </c>
    </row>
    <row r="12" spans="1:17" hidden="1">
      <c r="A12" s="8"/>
      <c r="B12" s="36"/>
      <c r="C12" s="36"/>
      <c r="D12" s="36"/>
      <c r="E12" s="36"/>
      <c r="F12" s="85"/>
      <c r="G12" s="37"/>
      <c r="H12" s="34"/>
      <c r="I12" s="34"/>
      <c r="J12" s="38"/>
      <c r="K12" s="38"/>
    </row>
    <row r="13" spans="1:17" ht="15.75" customHeight="1">
      <c r="A13" s="9" t="s">
        <v>6</v>
      </c>
      <c r="B13" s="39"/>
      <c r="C13" s="39"/>
      <c r="D13" s="39"/>
      <c r="E13" s="39"/>
      <c r="F13" s="39"/>
      <c r="G13" s="40">
        <f t="shared" ref="G13:L13" si="0">G14</f>
        <v>5923861.4199999999</v>
      </c>
      <c r="H13" s="40">
        <f t="shared" si="0"/>
        <v>0</v>
      </c>
      <c r="I13" s="40">
        <f t="shared" si="0"/>
        <v>0</v>
      </c>
      <c r="J13" s="40">
        <f t="shared" si="0"/>
        <v>5506597.1200000001</v>
      </c>
      <c r="K13" s="40">
        <f t="shared" si="0"/>
        <v>5506597.1200000001</v>
      </c>
      <c r="L13" s="40">
        <f t="shared" si="0"/>
        <v>0</v>
      </c>
      <c r="M13" s="259"/>
    </row>
    <row r="14" spans="1:17" ht="12.75" customHeight="1">
      <c r="A14" s="10" t="s">
        <v>7</v>
      </c>
      <c r="B14" s="41"/>
      <c r="C14" s="41"/>
      <c r="D14" s="42"/>
      <c r="E14" s="42"/>
      <c r="F14" s="42"/>
      <c r="G14" s="43">
        <f>G15+G22+G27+G32+G37+G42+G73+G88+G105</f>
        <v>5923861.4199999999</v>
      </c>
      <c r="H14" s="43">
        <f>H15+H22+H27+H32+H37+H42+H73+H88+H105</f>
        <v>0</v>
      </c>
      <c r="I14" s="43">
        <f>I15+I22+I27+I32+I37+I42+I73+I88+I105</f>
        <v>0</v>
      </c>
      <c r="J14" s="43">
        <f>J15+J22+J27+J32+J37+J42+J73+J88+J105</f>
        <v>5506597.1200000001</v>
      </c>
      <c r="K14" s="43">
        <f>K15+K22+K27+K32+K37+K42+K73+K88+K105</f>
        <v>5506597.1200000001</v>
      </c>
    </row>
    <row r="15" spans="1:17" ht="48" customHeight="1">
      <c r="A15" s="162" t="s">
        <v>93</v>
      </c>
      <c r="B15" s="129" t="s">
        <v>22</v>
      </c>
      <c r="C15" s="129" t="s">
        <v>8</v>
      </c>
      <c r="D15" s="128" t="s">
        <v>9</v>
      </c>
      <c r="E15" s="128" t="s">
        <v>10</v>
      </c>
      <c r="F15" s="128"/>
      <c r="G15" s="166">
        <f>G16</f>
        <v>6300.35</v>
      </c>
      <c r="H15" s="166">
        <f>H16</f>
        <v>0</v>
      </c>
      <c r="I15" s="166">
        <f>I16</f>
        <v>0</v>
      </c>
      <c r="J15" s="166">
        <f>J16</f>
        <v>6300.35</v>
      </c>
      <c r="K15" s="166">
        <f>K16</f>
        <v>6300.35</v>
      </c>
    </row>
    <row r="16" spans="1:17" ht="21" customHeight="1">
      <c r="A16" s="14" t="s">
        <v>94</v>
      </c>
      <c r="B16" s="41" t="s">
        <v>24</v>
      </c>
      <c r="C16" s="41" t="s">
        <v>8</v>
      </c>
      <c r="D16" s="41" t="s">
        <v>9</v>
      </c>
      <c r="E16" s="41"/>
      <c r="F16" s="41"/>
      <c r="G16" s="45">
        <f>G17+G20</f>
        <v>6300.35</v>
      </c>
      <c r="H16" s="45">
        <f>H17+H20</f>
        <v>0</v>
      </c>
      <c r="I16" s="45">
        <f>I17+I20</f>
        <v>0</v>
      </c>
      <c r="J16" s="45">
        <f>J17+J20</f>
        <v>6300.35</v>
      </c>
      <c r="K16" s="45">
        <f>K17+K20</f>
        <v>6300.35</v>
      </c>
    </row>
    <row r="17" spans="1:11" ht="31.5" customHeight="1">
      <c r="A17" s="14" t="s">
        <v>95</v>
      </c>
      <c r="B17" s="48" t="s">
        <v>23</v>
      </c>
      <c r="C17" s="48" t="s">
        <v>8</v>
      </c>
      <c r="D17" s="48" t="s">
        <v>9</v>
      </c>
      <c r="E17" s="48"/>
      <c r="F17" s="48"/>
      <c r="G17" s="49">
        <f>G18</f>
        <v>6300.35</v>
      </c>
      <c r="H17" s="34"/>
      <c r="I17" s="34"/>
      <c r="J17" s="44">
        <f>J18</f>
        <v>6300.35</v>
      </c>
      <c r="K17" s="44">
        <f>K18</f>
        <v>6300.35</v>
      </c>
    </row>
    <row r="18" spans="1:11" ht="21" customHeight="1">
      <c r="A18" s="13" t="s">
        <v>75</v>
      </c>
      <c r="B18" s="41" t="s">
        <v>23</v>
      </c>
      <c r="C18" s="41" t="s">
        <v>8</v>
      </c>
      <c r="D18" s="41" t="s">
        <v>9</v>
      </c>
      <c r="E18" s="41" t="s">
        <v>11</v>
      </c>
      <c r="F18" s="41"/>
      <c r="G18" s="45">
        <f>G19</f>
        <v>6300.35</v>
      </c>
      <c r="H18" s="34"/>
      <c r="I18" s="34"/>
      <c r="J18" s="44">
        <f>J19</f>
        <v>6300.35</v>
      </c>
      <c r="K18" s="44">
        <f>K19</f>
        <v>6300.35</v>
      </c>
    </row>
    <row r="19" spans="1:11" ht="12.75" customHeight="1">
      <c r="A19" s="13" t="s">
        <v>106</v>
      </c>
      <c r="B19" s="41" t="s">
        <v>23</v>
      </c>
      <c r="C19" s="41" t="s">
        <v>8</v>
      </c>
      <c r="D19" s="41" t="s">
        <v>9</v>
      </c>
      <c r="E19" s="41" t="s">
        <v>84</v>
      </c>
      <c r="F19" s="41"/>
      <c r="G19" s="45">
        <v>6300.35</v>
      </c>
      <c r="H19" s="34"/>
      <c r="I19" s="34"/>
      <c r="J19" s="44">
        <v>6300.35</v>
      </c>
      <c r="K19" s="44">
        <v>6300.35</v>
      </c>
    </row>
    <row r="20" spans="1:11" ht="12.75" customHeight="1">
      <c r="A20" s="13" t="s">
        <v>96</v>
      </c>
      <c r="B20" s="41" t="s">
        <v>23</v>
      </c>
      <c r="C20" s="41" t="s">
        <v>8</v>
      </c>
      <c r="D20" s="41" t="s">
        <v>9</v>
      </c>
      <c r="E20" s="41" t="s">
        <v>97</v>
      </c>
      <c r="F20" s="41"/>
      <c r="G20" s="45">
        <f>G21</f>
        <v>0</v>
      </c>
      <c r="H20" s="34"/>
      <c r="I20" s="34"/>
      <c r="J20" s="44">
        <v>0</v>
      </c>
      <c r="K20" s="44">
        <v>0</v>
      </c>
    </row>
    <row r="21" spans="1:11" ht="12.75" customHeight="1">
      <c r="A21" s="13" t="s">
        <v>89</v>
      </c>
      <c r="B21" s="41" t="s">
        <v>23</v>
      </c>
      <c r="C21" s="41" t="s">
        <v>8</v>
      </c>
      <c r="D21" s="41" t="s">
        <v>9</v>
      </c>
      <c r="E21" s="41" t="s">
        <v>81</v>
      </c>
      <c r="F21" s="41"/>
      <c r="G21" s="45">
        <v>0</v>
      </c>
      <c r="H21" s="34"/>
      <c r="I21" s="34"/>
      <c r="J21" s="44">
        <v>0</v>
      </c>
      <c r="K21" s="44">
        <v>0</v>
      </c>
    </row>
    <row r="22" spans="1:11" ht="21" customHeight="1">
      <c r="A22" s="167" t="s">
        <v>99</v>
      </c>
      <c r="B22" s="129" t="s">
        <v>26</v>
      </c>
      <c r="C22" s="129" t="s">
        <v>12</v>
      </c>
      <c r="D22" s="129" t="s">
        <v>12</v>
      </c>
      <c r="E22" s="129" t="s">
        <v>10</v>
      </c>
      <c r="F22" s="129"/>
      <c r="G22" s="163">
        <f t="shared" ref="G22:K25" si="1">G23</f>
        <v>10000</v>
      </c>
      <c r="H22" s="163">
        <f t="shared" si="1"/>
        <v>0</v>
      </c>
      <c r="I22" s="163">
        <f t="shared" si="1"/>
        <v>0</v>
      </c>
      <c r="J22" s="206">
        <f t="shared" si="1"/>
        <v>10000</v>
      </c>
      <c r="K22" s="206">
        <f t="shared" si="1"/>
        <v>10000</v>
      </c>
    </row>
    <row r="23" spans="1:11" s="11" customFormat="1" ht="39" customHeight="1">
      <c r="A23" s="17" t="s">
        <v>25</v>
      </c>
      <c r="B23" s="41" t="s">
        <v>27</v>
      </c>
      <c r="C23" s="41" t="s">
        <v>12</v>
      </c>
      <c r="D23" s="41" t="s">
        <v>12</v>
      </c>
      <c r="E23" s="41"/>
      <c r="F23" s="41"/>
      <c r="G23" s="45">
        <f t="shared" si="1"/>
        <v>10000</v>
      </c>
      <c r="H23" s="45">
        <f t="shared" si="1"/>
        <v>0</v>
      </c>
      <c r="I23" s="45">
        <f t="shared" si="1"/>
        <v>0</v>
      </c>
      <c r="J23" s="45">
        <f t="shared" si="1"/>
        <v>10000</v>
      </c>
      <c r="K23" s="45">
        <f t="shared" si="1"/>
        <v>10000</v>
      </c>
    </row>
    <row r="24" spans="1:11" ht="21" customHeight="1">
      <c r="A24" s="16" t="s">
        <v>100</v>
      </c>
      <c r="B24" s="48" t="s">
        <v>28</v>
      </c>
      <c r="C24" s="48" t="s">
        <v>12</v>
      </c>
      <c r="D24" s="48" t="s">
        <v>12</v>
      </c>
      <c r="E24" s="41"/>
      <c r="F24" s="41"/>
      <c r="G24" s="49">
        <f t="shared" si="1"/>
        <v>10000</v>
      </c>
      <c r="H24" s="49">
        <f t="shared" si="1"/>
        <v>0</v>
      </c>
      <c r="I24" s="49">
        <f t="shared" si="1"/>
        <v>0</v>
      </c>
      <c r="J24" s="49">
        <f>J25</f>
        <v>10000</v>
      </c>
      <c r="K24" s="49">
        <f>K25</f>
        <v>10000</v>
      </c>
    </row>
    <row r="25" spans="1:11" ht="20.25" customHeight="1">
      <c r="A25" s="13" t="s">
        <v>75</v>
      </c>
      <c r="B25" s="41" t="s">
        <v>28</v>
      </c>
      <c r="C25" s="41" t="s">
        <v>12</v>
      </c>
      <c r="D25" s="41" t="s">
        <v>12</v>
      </c>
      <c r="E25" s="41" t="s">
        <v>11</v>
      </c>
      <c r="F25" s="41"/>
      <c r="G25" s="45">
        <f>G26</f>
        <v>10000</v>
      </c>
      <c r="H25" s="45">
        <f t="shared" si="1"/>
        <v>0</v>
      </c>
      <c r="I25" s="45">
        <f t="shared" si="1"/>
        <v>0</v>
      </c>
      <c r="J25" s="45">
        <f t="shared" si="1"/>
        <v>10000</v>
      </c>
      <c r="K25" s="45">
        <f t="shared" si="1"/>
        <v>10000</v>
      </c>
    </row>
    <row r="26" spans="1:11" ht="14.25" customHeight="1">
      <c r="A26" s="13" t="s">
        <v>106</v>
      </c>
      <c r="B26" s="41" t="s">
        <v>28</v>
      </c>
      <c r="C26" s="41" t="s">
        <v>12</v>
      </c>
      <c r="D26" s="41" t="s">
        <v>12</v>
      </c>
      <c r="E26" s="41" t="s">
        <v>84</v>
      </c>
      <c r="F26" s="41"/>
      <c r="G26" s="45">
        <v>10000</v>
      </c>
      <c r="H26" s="34"/>
      <c r="I26" s="34"/>
      <c r="J26" s="44">
        <v>10000</v>
      </c>
      <c r="K26" s="44">
        <v>10000</v>
      </c>
    </row>
    <row r="27" spans="1:11" s="11" customFormat="1" ht="32.25" customHeight="1">
      <c r="A27" s="162" t="s">
        <v>101</v>
      </c>
      <c r="B27" s="129" t="s">
        <v>33</v>
      </c>
      <c r="C27" s="128" t="s">
        <v>13</v>
      </c>
      <c r="D27" s="128" t="s">
        <v>14</v>
      </c>
      <c r="E27" s="129" t="s">
        <v>10</v>
      </c>
      <c r="F27" s="129"/>
      <c r="G27" s="163">
        <f>G28</f>
        <v>23500</v>
      </c>
      <c r="H27" s="164"/>
      <c r="I27" s="164"/>
      <c r="J27" s="165">
        <f t="shared" ref="J27:K29" si="2">J28</f>
        <v>23500</v>
      </c>
      <c r="K27" s="165">
        <f t="shared" si="2"/>
        <v>23500</v>
      </c>
    </row>
    <row r="28" spans="1:11" s="11" customFormat="1" ht="74.25" customHeight="1">
      <c r="A28" s="26" t="s">
        <v>29</v>
      </c>
      <c r="B28" s="42" t="s">
        <v>31</v>
      </c>
      <c r="C28" s="42" t="s">
        <v>13</v>
      </c>
      <c r="D28" s="42" t="s">
        <v>14</v>
      </c>
      <c r="E28" s="41"/>
      <c r="F28" s="41"/>
      <c r="G28" s="45">
        <f>G29</f>
        <v>23500</v>
      </c>
      <c r="H28" s="46"/>
      <c r="I28" s="46"/>
      <c r="J28" s="47">
        <f t="shared" si="2"/>
        <v>23500</v>
      </c>
      <c r="K28" s="47">
        <f t="shared" si="2"/>
        <v>23500</v>
      </c>
    </row>
    <row r="29" spans="1:11" s="11" customFormat="1" ht="31.5" customHeight="1">
      <c r="A29" s="18" t="s">
        <v>30</v>
      </c>
      <c r="B29" s="50" t="s">
        <v>32</v>
      </c>
      <c r="C29" s="50" t="s">
        <v>13</v>
      </c>
      <c r="D29" s="50" t="s">
        <v>14</v>
      </c>
      <c r="E29" s="41"/>
      <c r="F29" s="41"/>
      <c r="G29" s="49">
        <f>G30</f>
        <v>23500</v>
      </c>
      <c r="H29" s="46"/>
      <c r="I29" s="46"/>
      <c r="J29" s="47">
        <f t="shared" si="2"/>
        <v>23500</v>
      </c>
      <c r="K29" s="47">
        <f t="shared" si="2"/>
        <v>23500</v>
      </c>
    </row>
    <row r="30" spans="1:11" ht="21" customHeight="1">
      <c r="A30" s="13" t="s">
        <v>75</v>
      </c>
      <c r="B30" s="42" t="s">
        <v>32</v>
      </c>
      <c r="C30" s="42" t="s">
        <v>13</v>
      </c>
      <c r="D30" s="42" t="s">
        <v>14</v>
      </c>
      <c r="E30" s="41" t="s">
        <v>11</v>
      </c>
      <c r="F30" s="41"/>
      <c r="G30" s="43">
        <f>G31</f>
        <v>23500</v>
      </c>
      <c r="H30" s="43">
        <v>24000</v>
      </c>
      <c r="I30" s="43">
        <v>24000</v>
      </c>
      <c r="J30" s="43">
        <f>J31</f>
        <v>23500</v>
      </c>
      <c r="K30" s="43">
        <f>K31</f>
        <v>23500</v>
      </c>
    </row>
    <row r="31" spans="1:11" ht="17.25" customHeight="1">
      <c r="A31" s="13" t="s">
        <v>106</v>
      </c>
      <c r="B31" s="42" t="s">
        <v>32</v>
      </c>
      <c r="C31" s="42" t="s">
        <v>13</v>
      </c>
      <c r="D31" s="42" t="s">
        <v>14</v>
      </c>
      <c r="E31" s="41" t="s">
        <v>84</v>
      </c>
      <c r="F31" s="41"/>
      <c r="G31" s="43">
        <v>23500</v>
      </c>
      <c r="H31" s="34"/>
      <c r="I31" s="34"/>
      <c r="J31" s="44">
        <v>23500</v>
      </c>
      <c r="K31" s="44">
        <v>23500</v>
      </c>
    </row>
    <row r="32" spans="1:11" s="11" customFormat="1" ht="21.75" customHeight="1">
      <c r="A32" s="162" t="s">
        <v>102</v>
      </c>
      <c r="B32" s="168" t="s">
        <v>37</v>
      </c>
      <c r="C32" s="128" t="s">
        <v>15</v>
      </c>
      <c r="D32" s="128" t="s">
        <v>14</v>
      </c>
      <c r="E32" s="129" t="s">
        <v>10</v>
      </c>
      <c r="F32" s="168"/>
      <c r="G32" s="166">
        <f>G33</f>
        <v>30000</v>
      </c>
      <c r="H32" s="164"/>
      <c r="I32" s="164"/>
      <c r="J32" s="169">
        <f t="shared" ref="J32:K35" si="3">J33</f>
        <v>30000</v>
      </c>
      <c r="K32" s="169">
        <f t="shared" si="3"/>
        <v>30000</v>
      </c>
    </row>
    <row r="33" spans="1:11" s="11" customFormat="1" ht="31.5" customHeight="1">
      <c r="A33" s="27" t="s">
        <v>34</v>
      </c>
      <c r="B33" s="51" t="s">
        <v>35</v>
      </c>
      <c r="C33" s="52" t="s">
        <v>15</v>
      </c>
      <c r="D33" s="42" t="s">
        <v>14</v>
      </c>
      <c r="E33" s="68"/>
      <c r="F33" s="104"/>
      <c r="G33" s="150">
        <f>G34</f>
        <v>30000</v>
      </c>
      <c r="H33" s="46"/>
      <c r="I33" s="46"/>
      <c r="J33" s="47">
        <f t="shared" si="3"/>
        <v>30000</v>
      </c>
      <c r="K33" s="47">
        <f t="shared" si="3"/>
        <v>30000</v>
      </c>
    </row>
    <row r="34" spans="1:11" s="11" customFormat="1" ht="21.75" customHeight="1">
      <c r="A34" s="19" t="s">
        <v>103</v>
      </c>
      <c r="B34" s="53" t="s">
        <v>36</v>
      </c>
      <c r="C34" s="54" t="s">
        <v>15</v>
      </c>
      <c r="D34" s="50" t="s">
        <v>14</v>
      </c>
      <c r="E34" s="68"/>
      <c r="F34" s="104"/>
      <c r="G34" s="102">
        <f>G35</f>
        <v>30000</v>
      </c>
      <c r="H34" s="46"/>
      <c r="I34" s="46"/>
      <c r="J34" s="47">
        <f t="shared" si="3"/>
        <v>30000</v>
      </c>
      <c r="K34" s="47">
        <f t="shared" si="3"/>
        <v>30000</v>
      </c>
    </row>
    <row r="35" spans="1:11" s="11" customFormat="1" ht="20.25" customHeight="1">
      <c r="A35" s="178" t="s">
        <v>75</v>
      </c>
      <c r="B35" s="255" t="s">
        <v>36</v>
      </c>
      <c r="C35" s="208" t="s">
        <v>15</v>
      </c>
      <c r="D35" s="135" t="s">
        <v>14</v>
      </c>
      <c r="E35" s="137" t="s">
        <v>11</v>
      </c>
      <c r="F35" s="105"/>
      <c r="G35" s="97">
        <f>G36</f>
        <v>30000</v>
      </c>
      <c r="H35" s="97">
        <f>H36</f>
        <v>0</v>
      </c>
      <c r="I35" s="97">
        <f>I36</f>
        <v>0</v>
      </c>
      <c r="J35" s="97">
        <f t="shared" si="3"/>
        <v>30000</v>
      </c>
      <c r="K35" s="97">
        <f t="shared" si="3"/>
        <v>30000</v>
      </c>
    </row>
    <row r="36" spans="1:11" s="11" customFormat="1" ht="15.75" customHeight="1">
      <c r="A36" s="13" t="s">
        <v>106</v>
      </c>
      <c r="B36" s="53" t="s">
        <v>36</v>
      </c>
      <c r="C36" s="54" t="s">
        <v>15</v>
      </c>
      <c r="D36" s="50" t="s">
        <v>14</v>
      </c>
      <c r="E36" s="68" t="s">
        <v>84</v>
      </c>
      <c r="F36" s="104"/>
      <c r="G36" s="151">
        <v>30000</v>
      </c>
      <c r="H36" s="46"/>
      <c r="I36" s="46"/>
      <c r="J36" s="47">
        <v>30000</v>
      </c>
      <c r="K36" s="47">
        <v>30000</v>
      </c>
    </row>
    <row r="37" spans="1:11" s="11" customFormat="1" ht="32.25" customHeight="1">
      <c r="A37" s="123" t="s">
        <v>104</v>
      </c>
      <c r="B37" s="177" t="s">
        <v>56</v>
      </c>
      <c r="C37" s="124" t="s">
        <v>14</v>
      </c>
      <c r="D37" s="124" t="s">
        <v>16</v>
      </c>
      <c r="E37" s="125" t="s">
        <v>10</v>
      </c>
      <c r="F37" s="125"/>
      <c r="G37" s="126">
        <f t="shared" ref="G37:K40" si="4">G38</f>
        <v>140000</v>
      </c>
      <c r="H37" s="126">
        <f t="shared" si="4"/>
        <v>0</v>
      </c>
      <c r="I37" s="126">
        <f t="shared" si="4"/>
        <v>0</v>
      </c>
      <c r="J37" s="126">
        <f t="shared" si="4"/>
        <v>140000</v>
      </c>
      <c r="K37" s="126">
        <f t="shared" si="4"/>
        <v>140000</v>
      </c>
    </row>
    <row r="38" spans="1:11" s="11" customFormat="1" ht="28.5" customHeight="1">
      <c r="A38" s="155" t="s">
        <v>55</v>
      </c>
      <c r="B38" s="194" t="s">
        <v>58</v>
      </c>
      <c r="C38" s="118" t="s">
        <v>14</v>
      </c>
      <c r="D38" s="118" t="s">
        <v>16</v>
      </c>
      <c r="E38" s="119"/>
      <c r="F38" s="120"/>
      <c r="G38" s="121">
        <f t="shared" si="4"/>
        <v>140000</v>
      </c>
      <c r="H38" s="122">
        <f t="shared" si="4"/>
        <v>0</v>
      </c>
      <c r="I38" s="122">
        <f t="shared" si="4"/>
        <v>0</v>
      </c>
      <c r="J38" s="122">
        <f t="shared" si="4"/>
        <v>140000</v>
      </c>
      <c r="K38" s="122">
        <f t="shared" si="4"/>
        <v>140000</v>
      </c>
    </row>
    <row r="39" spans="1:11" s="11" customFormat="1" ht="32.25" customHeight="1">
      <c r="A39" s="181" t="s">
        <v>105</v>
      </c>
      <c r="B39" s="207" t="s">
        <v>57</v>
      </c>
      <c r="C39" s="61" t="s">
        <v>14</v>
      </c>
      <c r="D39" s="61" t="s">
        <v>16</v>
      </c>
      <c r="E39" s="91"/>
      <c r="F39" s="106"/>
      <c r="G39" s="99">
        <f t="shared" si="4"/>
        <v>140000</v>
      </c>
      <c r="H39" s="62">
        <f t="shared" si="4"/>
        <v>0</v>
      </c>
      <c r="I39" s="62">
        <f t="shared" si="4"/>
        <v>0</v>
      </c>
      <c r="J39" s="62">
        <f t="shared" si="4"/>
        <v>140000</v>
      </c>
      <c r="K39" s="62">
        <f t="shared" si="4"/>
        <v>140000</v>
      </c>
    </row>
    <row r="40" spans="1:11" s="11" customFormat="1" ht="21" customHeight="1">
      <c r="A40" s="20" t="s">
        <v>75</v>
      </c>
      <c r="B40" s="207" t="s">
        <v>57</v>
      </c>
      <c r="C40" s="61" t="s">
        <v>14</v>
      </c>
      <c r="D40" s="61" t="s">
        <v>16</v>
      </c>
      <c r="E40" s="92">
        <v>240</v>
      </c>
      <c r="F40" s="107"/>
      <c r="G40" s="100">
        <f>G41</f>
        <v>140000</v>
      </c>
      <c r="H40" s="100">
        <f t="shared" si="4"/>
        <v>0</v>
      </c>
      <c r="I40" s="100">
        <f t="shared" si="4"/>
        <v>0</v>
      </c>
      <c r="J40" s="100">
        <f t="shared" si="4"/>
        <v>140000</v>
      </c>
      <c r="K40" s="100">
        <f t="shared" si="4"/>
        <v>140000</v>
      </c>
    </row>
    <row r="41" spans="1:11" s="11" customFormat="1" ht="14.25" customHeight="1">
      <c r="A41" s="13" t="s">
        <v>106</v>
      </c>
      <c r="B41" s="207" t="s">
        <v>57</v>
      </c>
      <c r="C41" s="61" t="s">
        <v>14</v>
      </c>
      <c r="D41" s="61" t="s">
        <v>16</v>
      </c>
      <c r="E41" s="92">
        <v>244</v>
      </c>
      <c r="F41" s="107"/>
      <c r="G41" s="100">
        <v>140000</v>
      </c>
      <c r="H41" s="34"/>
      <c r="I41" s="34"/>
      <c r="J41" s="44">
        <v>140000</v>
      </c>
      <c r="K41" s="44">
        <v>140000</v>
      </c>
    </row>
    <row r="42" spans="1:11" ht="45" customHeight="1">
      <c r="A42" s="127" t="s">
        <v>107</v>
      </c>
      <c r="B42" s="125" t="s">
        <v>43</v>
      </c>
      <c r="C42" s="128" t="s">
        <v>17</v>
      </c>
      <c r="D42" s="128" t="s">
        <v>18</v>
      </c>
      <c r="E42" s="149" t="s">
        <v>10</v>
      </c>
      <c r="F42" s="153"/>
      <c r="G42" s="152">
        <f>G43+G68</f>
        <v>4553738.67</v>
      </c>
      <c r="H42" s="152">
        <f>H43+H68</f>
        <v>0</v>
      </c>
      <c r="I42" s="152">
        <f>I43+I68</f>
        <v>0</v>
      </c>
      <c r="J42" s="152">
        <f>J43+J68</f>
        <v>4136474.37</v>
      </c>
      <c r="K42" s="152">
        <f>K43+K68</f>
        <v>4136474.37</v>
      </c>
    </row>
    <row r="43" spans="1:11" s="11" customFormat="1" ht="20.25" customHeight="1">
      <c r="A43" s="130" t="s">
        <v>108</v>
      </c>
      <c r="B43" s="131" t="s">
        <v>44</v>
      </c>
      <c r="C43" s="132" t="s">
        <v>17</v>
      </c>
      <c r="D43" s="132" t="s">
        <v>18</v>
      </c>
      <c r="E43" s="78" t="s">
        <v>10</v>
      </c>
      <c r="F43" s="154"/>
      <c r="G43" s="133">
        <f>G44+G48+G64</f>
        <v>4373765.83</v>
      </c>
      <c r="H43" s="133">
        <f>H44+H48+H64</f>
        <v>0</v>
      </c>
      <c r="I43" s="133">
        <f>I44+I48+I64</f>
        <v>0</v>
      </c>
      <c r="J43" s="133">
        <f>J44+J48+J64</f>
        <v>3956501.5300000003</v>
      </c>
      <c r="K43" s="133">
        <f>K44+K48+K64</f>
        <v>3956501.5300000003</v>
      </c>
    </row>
    <row r="44" spans="1:11" s="11" customFormat="1" ht="21" customHeight="1">
      <c r="A44" s="155" t="s">
        <v>38</v>
      </c>
      <c r="B44" s="113" t="s">
        <v>45</v>
      </c>
      <c r="C44" s="156" t="s">
        <v>17</v>
      </c>
      <c r="D44" s="156" t="s">
        <v>18</v>
      </c>
      <c r="E44" s="157"/>
      <c r="F44" s="113"/>
      <c r="G44" s="158">
        <f>G45</f>
        <v>970365.83</v>
      </c>
      <c r="H44" s="158">
        <f>H45</f>
        <v>0</v>
      </c>
      <c r="I44" s="158">
        <f>I45</f>
        <v>0</v>
      </c>
      <c r="J44" s="158">
        <f>J45</f>
        <v>607494.35</v>
      </c>
      <c r="K44" s="158">
        <f>K45</f>
        <v>607494.35</v>
      </c>
    </row>
    <row r="45" spans="1:11" s="11" customFormat="1" ht="29.25" customHeight="1">
      <c r="A45" s="17" t="s">
        <v>109</v>
      </c>
      <c r="B45" s="134" t="s">
        <v>46</v>
      </c>
      <c r="C45" s="135" t="s">
        <v>17</v>
      </c>
      <c r="D45" s="135" t="s">
        <v>18</v>
      </c>
      <c r="E45" s="137"/>
      <c r="F45" s="105"/>
      <c r="G45" s="141">
        <f>G46</f>
        <v>970365.83</v>
      </c>
      <c r="H45" s="46"/>
      <c r="I45" s="46"/>
      <c r="J45" s="47">
        <f>J46</f>
        <v>607494.35</v>
      </c>
      <c r="K45" s="47">
        <f>K46</f>
        <v>607494.35</v>
      </c>
    </row>
    <row r="46" spans="1:11" ht="20.25" customHeight="1">
      <c r="A46" s="20" t="s">
        <v>75</v>
      </c>
      <c r="B46" s="134" t="s">
        <v>46</v>
      </c>
      <c r="C46" s="135" t="s">
        <v>17</v>
      </c>
      <c r="D46" s="135" t="s">
        <v>18</v>
      </c>
      <c r="E46" s="137" t="s">
        <v>11</v>
      </c>
      <c r="F46" s="105"/>
      <c r="G46" s="141">
        <f>G47</f>
        <v>970365.83</v>
      </c>
      <c r="H46" s="34"/>
      <c r="I46" s="34"/>
      <c r="J46" s="44">
        <f>J47</f>
        <v>607494.35</v>
      </c>
      <c r="K46" s="44">
        <f>K47</f>
        <v>607494.35</v>
      </c>
    </row>
    <row r="47" spans="1:11" ht="13.5" customHeight="1">
      <c r="A47" s="13" t="s">
        <v>106</v>
      </c>
      <c r="B47" s="134" t="s">
        <v>46</v>
      </c>
      <c r="C47" s="135" t="s">
        <v>17</v>
      </c>
      <c r="D47" s="135" t="s">
        <v>18</v>
      </c>
      <c r="E47" s="137" t="s">
        <v>84</v>
      </c>
      <c r="F47" s="105"/>
      <c r="G47" s="141">
        <v>970365.83</v>
      </c>
      <c r="H47" s="34"/>
      <c r="I47" s="34"/>
      <c r="J47" s="44">
        <v>607494.35</v>
      </c>
      <c r="K47" s="44">
        <v>607494.35</v>
      </c>
    </row>
    <row r="48" spans="1:11" ht="21.75" customHeight="1">
      <c r="A48" s="25" t="s">
        <v>110</v>
      </c>
      <c r="B48" s="63" t="s">
        <v>86</v>
      </c>
      <c r="C48" s="42" t="s">
        <v>17</v>
      </c>
      <c r="D48" s="42" t="s">
        <v>18</v>
      </c>
      <c r="E48" s="68"/>
      <c r="F48" s="104"/>
      <c r="G48" s="140">
        <f>G49+G52+G55+G58+G61</f>
        <v>3403400</v>
      </c>
      <c r="H48" s="140">
        <f>H49+H52+H55+H58+H61</f>
        <v>0</v>
      </c>
      <c r="I48" s="140">
        <f>I49+I52+I55+I58+I61</f>
        <v>0</v>
      </c>
      <c r="J48" s="140">
        <f>J49+J52+J55+J58+J61</f>
        <v>3349007.18</v>
      </c>
      <c r="K48" s="140">
        <f>K49+K52+K55+K58+K61</f>
        <v>3349007.18</v>
      </c>
    </row>
    <row r="49" spans="1:12" ht="32.25" customHeight="1">
      <c r="A49" s="16" t="s">
        <v>39</v>
      </c>
      <c r="B49" s="134" t="s">
        <v>47</v>
      </c>
      <c r="C49" s="136" t="s">
        <v>17</v>
      </c>
      <c r="D49" s="136" t="s">
        <v>18</v>
      </c>
      <c r="E49" s="138"/>
      <c r="F49" s="147"/>
      <c r="G49" s="142">
        <f t="shared" ref="G49:K50" si="5">G50</f>
        <v>119400</v>
      </c>
      <c r="H49" s="142">
        <f t="shared" si="5"/>
        <v>0</v>
      </c>
      <c r="I49" s="142">
        <f t="shared" si="5"/>
        <v>0</v>
      </c>
      <c r="J49" s="142">
        <f t="shared" si="5"/>
        <v>65007.18</v>
      </c>
      <c r="K49" s="142">
        <f t="shared" si="5"/>
        <v>65007.18</v>
      </c>
    </row>
    <row r="50" spans="1:12" ht="20.25" customHeight="1">
      <c r="A50" s="193" t="s">
        <v>75</v>
      </c>
      <c r="B50" s="209" t="s">
        <v>47</v>
      </c>
      <c r="C50" s="72" t="s">
        <v>17</v>
      </c>
      <c r="D50" s="135" t="s">
        <v>18</v>
      </c>
      <c r="E50" s="137" t="s">
        <v>11</v>
      </c>
      <c r="F50" s="105"/>
      <c r="G50" s="141">
        <f t="shared" si="5"/>
        <v>119400</v>
      </c>
      <c r="H50" s="141">
        <f t="shared" si="5"/>
        <v>0</v>
      </c>
      <c r="I50" s="141">
        <f t="shared" si="5"/>
        <v>0</v>
      </c>
      <c r="J50" s="141">
        <f t="shared" si="5"/>
        <v>65007.18</v>
      </c>
      <c r="K50" s="141">
        <f t="shared" si="5"/>
        <v>65007.18</v>
      </c>
    </row>
    <row r="51" spans="1:12" ht="14.25" customHeight="1">
      <c r="A51" s="211" t="s">
        <v>106</v>
      </c>
      <c r="B51" s="134" t="s">
        <v>47</v>
      </c>
      <c r="C51" s="116" t="s">
        <v>17</v>
      </c>
      <c r="D51" s="208" t="s">
        <v>18</v>
      </c>
      <c r="E51" s="137" t="s">
        <v>84</v>
      </c>
      <c r="F51" s="105"/>
      <c r="G51" s="141">
        <v>119400</v>
      </c>
      <c r="H51" s="34"/>
      <c r="I51" s="34"/>
      <c r="J51" s="44">
        <v>65007.18</v>
      </c>
      <c r="K51" s="44">
        <v>65007.18</v>
      </c>
    </row>
    <row r="52" spans="1:12" s="11" customFormat="1" ht="28.5" customHeight="1">
      <c r="A52" s="22" t="s">
        <v>40</v>
      </c>
      <c r="B52" s="57" t="s">
        <v>78</v>
      </c>
      <c r="C52" s="210" t="s">
        <v>17</v>
      </c>
      <c r="D52" s="42" t="s">
        <v>18</v>
      </c>
      <c r="E52" s="68"/>
      <c r="F52" s="104"/>
      <c r="G52" s="140">
        <f t="shared" ref="G52:K53" si="6">G53</f>
        <v>174000</v>
      </c>
      <c r="H52" s="140">
        <f t="shared" si="6"/>
        <v>0</v>
      </c>
      <c r="I52" s="140">
        <f t="shared" si="6"/>
        <v>0</v>
      </c>
      <c r="J52" s="140">
        <f t="shared" si="6"/>
        <v>174000</v>
      </c>
      <c r="K52" s="140">
        <f t="shared" si="6"/>
        <v>174000</v>
      </c>
    </row>
    <row r="53" spans="1:12" ht="21" customHeight="1">
      <c r="A53" s="13" t="s">
        <v>75</v>
      </c>
      <c r="B53" s="58" t="s">
        <v>78</v>
      </c>
      <c r="C53" s="42" t="s">
        <v>17</v>
      </c>
      <c r="D53" s="42" t="s">
        <v>18</v>
      </c>
      <c r="E53" s="68" t="s">
        <v>11</v>
      </c>
      <c r="F53" s="104"/>
      <c r="G53" s="140">
        <f t="shared" si="6"/>
        <v>174000</v>
      </c>
      <c r="H53" s="140">
        <f t="shared" si="6"/>
        <v>0</v>
      </c>
      <c r="I53" s="140">
        <f t="shared" si="6"/>
        <v>0</v>
      </c>
      <c r="J53" s="140">
        <f t="shared" si="6"/>
        <v>174000</v>
      </c>
      <c r="K53" s="140">
        <f t="shared" si="6"/>
        <v>174000</v>
      </c>
    </row>
    <row r="54" spans="1:12" ht="13.5" customHeight="1">
      <c r="A54" s="211" t="s">
        <v>106</v>
      </c>
      <c r="B54" s="58" t="s">
        <v>78</v>
      </c>
      <c r="C54" s="42" t="s">
        <v>17</v>
      </c>
      <c r="D54" s="42" t="s">
        <v>18</v>
      </c>
      <c r="E54" s="68" t="s">
        <v>84</v>
      </c>
      <c r="F54" s="104"/>
      <c r="G54" s="140">
        <v>174000</v>
      </c>
      <c r="H54" s="34"/>
      <c r="I54" s="34"/>
      <c r="J54" s="44">
        <v>174000</v>
      </c>
      <c r="K54" s="44">
        <v>174000</v>
      </c>
    </row>
    <row r="55" spans="1:12" s="11" customFormat="1" ht="38.25" customHeight="1">
      <c r="A55" s="25" t="s">
        <v>59</v>
      </c>
      <c r="B55" s="57" t="s">
        <v>77</v>
      </c>
      <c r="C55" s="42" t="s">
        <v>17</v>
      </c>
      <c r="D55" s="42" t="s">
        <v>18</v>
      </c>
      <c r="E55" s="68"/>
      <c r="F55" s="104"/>
      <c r="G55" s="140">
        <f t="shared" ref="G55:K56" si="7">G56</f>
        <v>30000</v>
      </c>
      <c r="H55" s="140">
        <f t="shared" si="7"/>
        <v>0</v>
      </c>
      <c r="I55" s="140">
        <f t="shared" si="7"/>
        <v>0</v>
      </c>
      <c r="J55" s="140">
        <f t="shared" si="7"/>
        <v>30000</v>
      </c>
      <c r="K55" s="140">
        <f t="shared" si="7"/>
        <v>30000</v>
      </c>
    </row>
    <row r="56" spans="1:12" ht="19.5" customHeight="1">
      <c r="A56" s="13" t="s">
        <v>75</v>
      </c>
      <c r="B56" s="58" t="s">
        <v>77</v>
      </c>
      <c r="C56" s="42" t="s">
        <v>17</v>
      </c>
      <c r="D56" s="42" t="s">
        <v>18</v>
      </c>
      <c r="E56" s="68" t="s">
        <v>11</v>
      </c>
      <c r="F56" s="104"/>
      <c r="G56" s="140">
        <f t="shared" si="7"/>
        <v>30000</v>
      </c>
      <c r="H56" s="140">
        <f t="shared" si="7"/>
        <v>0</v>
      </c>
      <c r="I56" s="140">
        <f t="shared" si="7"/>
        <v>0</v>
      </c>
      <c r="J56" s="140">
        <f t="shared" si="7"/>
        <v>30000</v>
      </c>
      <c r="K56" s="140">
        <f t="shared" si="7"/>
        <v>30000</v>
      </c>
    </row>
    <row r="57" spans="1:12" ht="12.75" customHeight="1">
      <c r="A57" s="178" t="s">
        <v>106</v>
      </c>
      <c r="B57" s="233" t="s">
        <v>77</v>
      </c>
      <c r="C57" s="60" t="s">
        <v>17</v>
      </c>
      <c r="D57" s="60" t="s">
        <v>18</v>
      </c>
      <c r="E57" s="87" t="s">
        <v>84</v>
      </c>
      <c r="F57" s="213"/>
      <c r="G57" s="234">
        <v>30000</v>
      </c>
      <c r="H57" s="34"/>
      <c r="I57" s="34"/>
      <c r="J57" s="214">
        <v>30000</v>
      </c>
      <c r="K57" s="214">
        <v>30000</v>
      </c>
    </row>
    <row r="58" spans="1:12" ht="42" customHeight="1">
      <c r="A58" s="14" t="s">
        <v>124</v>
      </c>
      <c r="B58" s="242" t="s">
        <v>126</v>
      </c>
      <c r="C58" s="42" t="s">
        <v>17</v>
      </c>
      <c r="D58" s="42" t="s">
        <v>18</v>
      </c>
      <c r="E58" s="104"/>
      <c r="F58" s="104"/>
      <c r="G58" s="56">
        <f t="shared" ref="G58:K59" si="8">G59</f>
        <v>3000000</v>
      </c>
      <c r="H58" s="56">
        <f t="shared" si="8"/>
        <v>0</v>
      </c>
      <c r="I58" s="56">
        <f t="shared" si="8"/>
        <v>0</v>
      </c>
      <c r="J58" s="56">
        <f t="shared" si="8"/>
        <v>3000000</v>
      </c>
      <c r="K58" s="56">
        <f t="shared" si="8"/>
        <v>3000000</v>
      </c>
    </row>
    <row r="59" spans="1:12" ht="22.5" customHeight="1">
      <c r="A59" s="115" t="s">
        <v>76</v>
      </c>
      <c r="B59" s="242" t="s">
        <v>126</v>
      </c>
      <c r="C59" s="42" t="s">
        <v>17</v>
      </c>
      <c r="D59" s="42" t="s">
        <v>18</v>
      </c>
      <c r="E59" s="104" t="s">
        <v>11</v>
      </c>
      <c r="F59" s="104"/>
      <c r="G59" s="56">
        <f t="shared" si="8"/>
        <v>3000000</v>
      </c>
      <c r="H59" s="56">
        <f t="shared" si="8"/>
        <v>0</v>
      </c>
      <c r="I59" s="56">
        <f t="shared" si="8"/>
        <v>0</v>
      </c>
      <c r="J59" s="56">
        <f t="shared" si="8"/>
        <v>3000000</v>
      </c>
      <c r="K59" s="56">
        <f t="shared" si="8"/>
        <v>3000000</v>
      </c>
    </row>
    <row r="60" spans="1:12" ht="14.25" customHeight="1">
      <c r="A60" s="178" t="s">
        <v>106</v>
      </c>
      <c r="B60" s="242" t="s">
        <v>126</v>
      </c>
      <c r="C60" s="60" t="s">
        <v>17</v>
      </c>
      <c r="D60" s="60" t="s">
        <v>18</v>
      </c>
      <c r="E60" s="104" t="s">
        <v>84</v>
      </c>
      <c r="F60" s="104"/>
      <c r="G60" s="56">
        <v>3000000</v>
      </c>
      <c r="H60" s="70"/>
      <c r="I60" s="70"/>
      <c r="J60" s="260">
        <v>3000000</v>
      </c>
      <c r="K60" s="260">
        <v>3000000</v>
      </c>
    </row>
    <row r="61" spans="1:12" ht="44.25" customHeight="1">
      <c r="A61" s="14" t="s">
        <v>125</v>
      </c>
      <c r="B61" s="242" t="s">
        <v>127</v>
      </c>
      <c r="C61" s="42" t="s">
        <v>17</v>
      </c>
      <c r="D61" s="42" t="s">
        <v>18</v>
      </c>
      <c r="E61" s="104"/>
      <c r="F61" s="104"/>
      <c r="G61" s="56">
        <f t="shared" ref="G61:L61" si="9">G62</f>
        <v>80000</v>
      </c>
      <c r="H61" s="56">
        <f t="shared" si="9"/>
        <v>0</v>
      </c>
      <c r="I61" s="56">
        <f t="shared" si="9"/>
        <v>0</v>
      </c>
      <c r="J61" s="56">
        <f t="shared" si="9"/>
        <v>80000</v>
      </c>
      <c r="K61" s="56">
        <f t="shared" si="9"/>
        <v>80000</v>
      </c>
      <c r="L61" s="56">
        <f t="shared" si="9"/>
        <v>0</v>
      </c>
    </row>
    <row r="62" spans="1:12" ht="21.75" customHeight="1">
      <c r="A62" s="115" t="s">
        <v>76</v>
      </c>
      <c r="B62" s="242" t="s">
        <v>127</v>
      </c>
      <c r="C62" s="42" t="s">
        <v>17</v>
      </c>
      <c r="D62" s="42" t="s">
        <v>18</v>
      </c>
      <c r="E62" s="104" t="s">
        <v>11</v>
      </c>
      <c r="F62" s="104"/>
      <c r="G62" s="56">
        <f>G63</f>
        <v>80000</v>
      </c>
      <c r="H62" s="56">
        <f>H63</f>
        <v>0</v>
      </c>
      <c r="I62" s="56">
        <f>I63</f>
        <v>0</v>
      </c>
      <c r="J62" s="56">
        <f>J63</f>
        <v>80000</v>
      </c>
      <c r="K62" s="56">
        <f>K63</f>
        <v>80000</v>
      </c>
    </row>
    <row r="63" spans="1:12" ht="15" customHeight="1">
      <c r="A63" s="241" t="s">
        <v>106</v>
      </c>
      <c r="B63" s="243" t="s">
        <v>127</v>
      </c>
      <c r="C63" s="61" t="s">
        <v>17</v>
      </c>
      <c r="D63" s="61" t="s">
        <v>18</v>
      </c>
      <c r="E63" s="104" t="s">
        <v>84</v>
      </c>
      <c r="F63" s="104"/>
      <c r="G63" s="56">
        <v>80000</v>
      </c>
      <c r="H63" s="70"/>
      <c r="I63" s="70"/>
      <c r="J63" s="260">
        <v>80000</v>
      </c>
      <c r="K63" s="260">
        <v>80000</v>
      </c>
    </row>
    <row r="64" spans="1:12" s="11" customFormat="1" ht="21" customHeight="1">
      <c r="A64" s="235" t="s">
        <v>111</v>
      </c>
      <c r="B64" s="236" t="s">
        <v>74</v>
      </c>
      <c r="C64" s="237" t="s">
        <v>17</v>
      </c>
      <c r="D64" s="237" t="s">
        <v>18</v>
      </c>
      <c r="E64" s="238" t="s">
        <v>10</v>
      </c>
      <c r="F64" s="239"/>
      <c r="G64" s="240">
        <f t="shared" ref="G64:K66" si="10">G65</f>
        <v>0</v>
      </c>
      <c r="H64" s="240">
        <f t="shared" si="10"/>
        <v>0</v>
      </c>
      <c r="I64" s="240">
        <f t="shared" si="10"/>
        <v>0</v>
      </c>
      <c r="J64" s="240">
        <f t="shared" si="10"/>
        <v>0</v>
      </c>
      <c r="K64" s="240">
        <f t="shared" si="10"/>
        <v>0</v>
      </c>
    </row>
    <row r="65" spans="1:11" ht="31.5" customHeight="1">
      <c r="A65" s="16" t="s">
        <v>109</v>
      </c>
      <c r="B65" s="134" t="s">
        <v>48</v>
      </c>
      <c r="C65" s="136" t="s">
        <v>17</v>
      </c>
      <c r="D65" s="136" t="s">
        <v>18</v>
      </c>
      <c r="E65" s="138" t="s">
        <v>10</v>
      </c>
      <c r="F65" s="147"/>
      <c r="G65" s="141">
        <f>G66</f>
        <v>0</v>
      </c>
      <c r="H65" s="141">
        <f t="shared" si="10"/>
        <v>0</v>
      </c>
      <c r="I65" s="141">
        <f t="shared" si="10"/>
        <v>0</v>
      </c>
      <c r="J65" s="141">
        <f t="shared" si="10"/>
        <v>0</v>
      </c>
      <c r="K65" s="141">
        <f t="shared" si="10"/>
        <v>0</v>
      </c>
    </row>
    <row r="66" spans="1:11" ht="20.25" customHeight="1">
      <c r="A66" s="20" t="s">
        <v>75</v>
      </c>
      <c r="B66" s="134" t="s">
        <v>48</v>
      </c>
      <c r="C66" s="135" t="s">
        <v>17</v>
      </c>
      <c r="D66" s="135" t="s">
        <v>18</v>
      </c>
      <c r="E66" s="137" t="s">
        <v>11</v>
      </c>
      <c r="F66" s="105"/>
      <c r="G66" s="141">
        <f>G67</f>
        <v>0</v>
      </c>
      <c r="H66" s="141">
        <f t="shared" si="10"/>
        <v>0</v>
      </c>
      <c r="I66" s="141">
        <f t="shared" si="10"/>
        <v>0</v>
      </c>
      <c r="J66" s="141">
        <f t="shared" si="10"/>
        <v>0</v>
      </c>
      <c r="K66" s="141">
        <f t="shared" si="10"/>
        <v>0</v>
      </c>
    </row>
    <row r="67" spans="1:11" ht="14.25" customHeight="1">
      <c r="A67" s="13" t="s">
        <v>106</v>
      </c>
      <c r="B67" s="134" t="s">
        <v>48</v>
      </c>
      <c r="C67" s="135" t="s">
        <v>17</v>
      </c>
      <c r="D67" s="135" t="s">
        <v>18</v>
      </c>
      <c r="E67" s="137" t="s">
        <v>84</v>
      </c>
      <c r="F67" s="105"/>
      <c r="G67" s="141">
        <v>0</v>
      </c>
      <c r="H67" s="171"/>
      <c r="I67" s="171"/>
      <c r="J67" s="47">
        <v>0</v>
      </c>
      <c r="K67" s="47">
        <v>0</v>
      </c>
    </row>
    <row r="68" spans="1:11" s="12" customFormat="1" ht="31.5" customHeight="1">
      <c r="A68" s="159" t="s">
        <v>112</v>
      </c>
      <c r="B68" s="83" t="s">
        <v>49</v>
      </c>
      <c r="C68" s="132" t="s">
        <v>17</v>
      </c>
      <c r="D68" s="132" t="s">
        <v>18</v>
      </c>
      <c r="E68" s="160" t="s">
        <v>10</v>
      </c>
      <c r="F68" s="79"/>
      <c r="G68" s="161">
        <f>G69</f>
        <v>179972.84</v>
      </c>
      <c r="H68" s="161">
        <f>H69</f>
        <v>0</v>
      </c>
      <c r="I68" s="161">
        <f>I69</f>
        <v>0</v>
      </c>
      <c r="J68" s="161">
        <f>J69</f>
        <v>179972.84</v>
      </c>
      <c r="K68" s="161">
        <f>K69</f>
        <v>179972.84</v>
      </c>
    </row>
    <row r="69" spans="1:11" s="11" customFormat="1" ht="27.75" customHeight="1">
      <c r="A69" s="28" t="s">
        <v>41</v>
      </c>
      <c r="B69" s="185" t="s">
        <v>50</v>
      </c>
      <c r="C69" s="42" t="s">
        <v>17</v>
      </c>
      <c r="D69" s="42" t="s">
        <v>18</v>
      </c>
      <c r="E69" s="68"/>
      <c r="F69" s="104"/>
      <c r="G69" s="144">
        <f>G70</f>
        <v>179972.84</v>
      </c>
      <c r="H69" s="144">
        <f t="shared" ref="H69:K71" si="11">H70</f>
        <v>0</v>
      </c>
      <c r="I69" s="144">
        <f t="shared" si="11"/>
        <v>0</v>
      </c>
      <c r="J69" s="144">
        <f t="shared" si="11"/>
        <v>179972.84</v>
      </c>
      <c r="K69" s="144">
        <f t="shared" si="11"/>
        <v>179972.84</v>
      </c>
    </row>
    <row r="70" spans="1:11" ht="32.25" customHeight="1">
      <c r="A70" s="14" t="s">
        <v>42</v>
      </c>
      <c r="B70" s="205" t="s">
        <v>51</v>
      </c>
      <c r="C70" s="50" t="s">
        <v>17</v>
      </c>
      <c r="D70" s="50" t="s">
        <v>18</v>
      </c>
      <c r="E70" s="139" t="s">
        <v>10</v>
      </c>
      <c r="F70" s="148"/>
      <c r="G70" s="143">
        <f>G71</f>
        <v>179972.84</v>
      </c>
      <c r="H70" s="143">
        <f t="shared" si="11"/>
        <v>0</v>
      </c>
      <c r="I70" s="143">
        <f t="shared" si="11"/>
        <v>0</v>
      </c>
      <c r="J70" s="143">
        <f t="shared" si="11"/>
        <v>179972.84</v>
      </c>
      <c r="K70" s="143">
        <f t="shared" si="11"/>
        <v>179972.84</v>
      </c>
    </row>
    <row r="71" spans="1:11" ht="21.75" customHeight="1">
      <c r="A71" s="21" t="s">
        <v>75</v>
      </c>
      <c r="B71" s="205" t="s">
        <v>51</v>
      </c>
      <c r="C71" s="42" t="s">
        <v>17</v>
      </c>
      <c r="D71" s="42" t="s">
        <v>18</v>
      </c>
      <c r="E71" s="68" t="s">
        <v>11</v>
      </c>
      <c r="F71" s="104"/>
      <c r="G71" s="145">
        <f>G72</f>
        <v>179972.84</v>
      </c>
      <c r="H71" s="145">
        <f t="shared" si="11"/>
        <v>0</v>
      </c>
      <c r="I71" s="145">
        <f t="shared" si="11"/>
        <v>0</v>
      </c>
      <c r="J71" s="145">
        <f t="shared" si="11"/>
        <v>179972.84</v>
      </c>
      <c r="K71" s="145">
        <f t="shared" si="11"/>
        <v>179972.84</v>
      </c>
    </row>
    <row r="72" spans="1:11" ht="12.75" customHeight="1">
      <c r="A72" s="178" t="s">
        <v>106</v>
      </c>
      <c r="B72" s="205" t="s">
        <v>51</v>
      </c>
      <c r="C72" s="60" t="s">
        <v>17</v>
      </c>
      <c r="D72" s="60" t="s">
        <v>18</v>
      </c>
      <c r="E72" s="87" t="s">
        <v>84</v>
      </c>
      <c r="F72" s="213"/>
      <c r="G72" s="212">
        <v>179972.84</v>
      </c>
      <c r="H72" s="34"/>
      <c r="I72" s="34"/>
      <c r="J72" s="214">
        <v>179972.84</v>
      </c>
      <c r="K72" s="214">
        <v>179972.84</v>
      </c>
    </row>
    <row r="73" spans="1:11" ht="33" customHeight="1">
      <c r="A73" s="222" t="s">
        <v>133</v>
      </c>
      <c r="B73" s="223" t="s">
        <v>116</v>
      </c>
      <c r="C73" s="224" t="s">
        <v>20</v>
      </c>
      <c r="D73" s="224" t="s">
        <v>8</v>
      </c>
      <c r="E73" s="172"/>
      <c r="F73" s="172"/>
      <c r="G73" s="225">
        <f>G74+G84</f>
        <v>863722.4</v>
      </c>
      <c r="H73" s="225">
        <f>H74+H84</f>
        <v>0</v>
      </c>
      <c r="I73" s="225">
        <f>I74+I84</f>
        <v>0</v>
      </c>
      <c r="J73" s="225">
        <f>J74+J84</f>
        <v>863722.4</v>
      </c>
      <c r="K73" s="225">
        <f>K74+K84</f>
        <v>863722.4</v>
      </c>
    </row>
    <row r="74" spans="1:11" ht="22.5" customHeight="1">
      <c r="A74" s="217" t="s">
        <v>113</v>
      </c>
      <c r="B74" s="71" t="s">
        <v>117</v>
      </c>
      <c r="C74" s="116" t="s">
        <v>20</v>
      </c>
      <c r="D74" s="116" t="s">
        <v>8</v>
      </c>
      <c r="E74" s="104"/>
      <c r="F74" s="104"/>
      <c r="G74" s="56">
        <f>G75+G78+G81</f>
        <v>863722.4</v>
      </c>
      <c r="H74" s="56">
        <f>H75+H78+H81</f>
        <v>0</v>
      </c>
      <c r="I74" s="56">
        <f>I75+I78+I81</f>
        <v>0</v>
      </c>
      <c r="J74" s="56">
        <f>J75+J78+J81</f>
        <v>863722.4</v>
      </c>
      <c r="K74" s="56">
        <f>K75+K78+K81</f>
        <v>863722.4</v>
      </c>
    </row>
    <row r="75" spans="1:11" ht="32.25" customHeight="1">
      <c r="A75" s="226" t="s">
        <v>120</v>
      </c>
      <c r="B75" s="71" t="s">
        <v>122</v>
      </c>
      <c r="C75" s="116" t="s">
        <v>20</v>
      </c>
      <c r="D75" s="116" t="s">
        <v>8</v>
      </c>
      <c r="E75" s="104"/>
      <c r="F75" s="104"/>
      <c r="G75" s="56">
        <f t="shared" ref="G75:K76" si="12">G76</f>
        <v>610018</v>
      </c>
      <c r="H75" s="56">
        <f t="shared" si="12"/>
        <v>0</v>
      </c>
      <c r="I75" s="56">
        <f t="shared" si="12"/>
        <v>0</v>
      </c>
      <c r="J75" s="56">
        <f t="shared" si="12"/>
        <v>610018</v>
      </c>
      <c r="K75" s="56">
        <f t="shared" si="12"/>
        <v>610018</v>
      </c>
    </row>
    <row r="76" spans="1:11" ht="20.25" customHeight="1">
      <c r="A76" s="227" t="s">
        <v>76</v>
      </c>
      <c r="B76" s="71" t="s">
        <v>122</v>
      </c>
      <c r="C76" s="116" t="s">
        <v>20</v>
      </c>
      <c r="D76" s="116" t="s">
        <v>8</v>
      </c>
      <c r="E76" s="104" t="s">
        <v>11</v>
      </c>
      <c r="F76" s="104"/>
      <c r="G76" s="56">
        <f t="shared" si="12"/>
        <v>610018</v>
      </c>
      <c r="H76" s="56">
        <f t="shared" si="12"/>
        <v>0</v>
      </c>
      <c r="I76" s="56">
        <f t="shared" si="12"/>
        <v>0</v>
      </c>
      <c r="J76" s="56">
        <f t="shared" si="12"/>
        <v>610018</v>
      </c>
      <c r="K76" s="56">
        <f t="shared" si="12"/>
        <v>610018</v>
      </c>
    </row>
    <row r="77" spans="1:11" ht="14.25" customHeight="1">
      <c r="A77" s="20" t="s">
        <v>121</v>
      </c>
      <c r="B77" s="71" t="s">
        <v>122</v>
      </c>
      <c r="C77" s="116" t="s">
        <v>20</v>
      </c>
      <c r="D77" s="116" t="s">
        <v>8</v>
      </c>
      <c r="E77" s="104" t="s">
        <v>84</v>
      </c>
      <c r="F77" s="258" t="s">
        <v>139</v>
      </c>
      <c r="G77" s="56">
        <v>610018</v>
      </c>
      <c r="H77" s="56"/>
      <c r="I77" s="56"/>
      <c r="J77" s="56">
        <v>610018</v>
      </c>
      <c r="K77" s="56">
        <v>610018</v>
      </c>
    </row>
    <row r="78" spans="1:11" ht="42.75" customHeight="1">
      <c r="A78" s="226" t="s">
        <v>136</v>
      </c>
      <c r="B78" s="73" t="s">
        <v>122</v>
      </c>
      <c r="C78" s="218" t="s">
        <v>20</v>
      </c>
      <c r="D78" s="218" t="s">
        <v>8</v>
      </c>
      <c r="E78" s="104" t="s">
        <v>10</v>
      </c>
      <c r="F78" s="104"/>
      <c r="G78" s="256">
        <f t="shared" ref="G78:K79" si="13">G79</f>
        <v>152505</v>
      </c>
      <c r="H78" s="256">
        <f t="shared" si="13"/>
        <v>0</v>
      </c>
      <c r="I78" s="256">
        <f t="shared" si="13"/>
        <v>0</v>
      </c>
      <c r="J78" s="256">
        <f t="shared" si="13"/>
        <v>152505</v>
      </c>
      <c r="K78" s="256">
        <f t="shared" si="13"/>
        <v>152505</v>
      </c>
    </row>
    <row r="79" spans="1:11" ht="21" customHeight="1">
      <c r="A79" s="193" t="s">
        <v>76</v>
      </c>
      <c r="B79" s="73" t="s">
        <v>122</v>
      </c>
      <c r="C79" s="116" t="s">
        <v>20</v>
      </c>
      <c r="D79" s="116" t="s">
        <v>8</v>
      </c>
      <c r="E79" s="104" t="s">
        <v>11</v>
      </c>
      <c r="F79" s="104"/>
      <c r="G79" s="256">
        <f t="shared" si="13"/>
        <v>152505</v>
      </c>
      <c r="H79" s="256">
        <f t="shared" si="13"/>
        <v>0</v>
      </c>
      <c r="I79" s="256">
        <f t="shared" si="13"/>
        <v>0</v>
      </c>
      <c r="J79" s="256">
        <f t="shared" si="13"/>
        <v>152505</v>
      </c>
      <c r="K79" s="256">
        <f t="shared" si="13"/>
        <v>152505</v>
      </c>
    </row>
    <row r="80" spans="1:11" ht="13.5" customHeight="1">
      <c r="A80" s="244" t="s">
        <v>106</v>
      </c>
      <c r="B80" s="245" t="s">
        <v>122</v>
      </c>
      <c r="C80" s="116" t="s">
        <v>20</v>
      </c>
      <c r="D80" s="116" t="s">
        <v>8</v>
      </c>
      <c r="E80" s="104" t="s">
        <v>84</v>
      </c>
      <c r="F80" s="104"/>
      <c r="G80" s="256">
        <v>152505</v>
      </c>
      <c r="H80" s="257"/>
      <c r="I80" s="257"/>
      <c r="J80" s="261">
        <v>152505</v>
      </c>
      <c r="K80" s="261">
        <v>152505</v>
      </c>
    </row>
    <row r="81" spans="1:13" ht="42" customHeight="1">
      <c r="A81" s="254" t="s">
        <v>114</v>
      </c>
      <c r="B81" s="73" t="s">
        <v>135</v>
      </c>
      <c r="C81" s="218" t="s">
        <v>20</v>
      </c>
      <c r="D81" s="218" t="s">
        <v>8</v>
      </c>
      <c r="E81" s="104" t="s">
        <v>10</v>
      </c>
      <c r="F81" s="104"/>
      <c r="G81" s="56">
        <f t="shared" ref="G81:K82" si="14">G82</f>
        <v>101199.4</v>
      </c>
      <c r="H81" s="56">
        <f t="shared" si="14"/>
        <v>0</v>
      </c>
      <c r="I81" s="56">
        <f t="shared" si="14"/>
        <v>0</v>
      </c>
      <c r="J81" s="262">
        <f t="shared" si="14"/>
        <v>101199.4</v>
      </c>
      <c r="K81" s="262">
        <f t="shared" si="14"/>
        <v>101199.4</v>
      </c>
    </row>
    <row r="82" spans="1:13" ht="22.5" customHeight="1">
      <c r="A82" s="20" t="s">
        <v>76</v>
      </c>
      <c r="B82" s="73" t="s">
        <v>135</v>
      </c>
      <c r="C82" s="116" t="s">
        <v>20</v>
      </c>
      <c r="D82" s="116" t="s">
        <v>8</v>
      </c>
      <c r="E82" s="104" t="s">
        <v>11</v>
      </c>
      <c r="F82" s="104"/>
      <c r="G82" s="56">
        <f t="shared" si="14"/>
        <v>101199.4</v>
      </c>
      <c r="H82" s="56">
        <f t="shared" si="14"/>
        <v>0</v>
      </c>
      <c r="I82" s="56">
        <f t="shared" si="14"/>
        <v>0</v>
      </c>
      <c r="J82" s="262">
        <f t="shared" si="14"/>
        <v>101199.4</v>
      </c>
      <c r="K82" s="262">
        <f t="shared" si="14"/>
        <v>101199.4</v>
      </c>
    </row>
    <row r="83" spans="1:13" ht="13.5" customHeight="1">
      <c r="A83" s="244" t="s">
        <v>106</v>
      </c>
      <c r="B83" s="245" t="s">
        <v>135</v>
      </c>
      <c r="C83" s="116" t="s">
        <v>20</v>
      </c>
      <c r="D83" s="116" t="s">
        <v>8</v>
      </c>
      <c r="E83" s="104" t="s">
        <v>84</v>
      </c>
      <c r="F83" s="104"/>
      <c r="G83" s="56">
        <v>101199.4</v>
      </c>
      <c r="H83" s="219"/>
      <c r="I83" s="219"/>
      <c r="J83" s="263">
        <v>101199.4</v>
      </c>
      <c r="K83" s="263">
        <v>101199.4</v>
      </c>
    </row>
    <row r="84" spans="1:13" ht="24" customHeight="1">
      <c r="A84" s="228" t="s">
        <v>115</v>
      </c>
      <c r="B84" s="229" t="s">
        <v>118</v>
      </c>
      <c r="C84" s="230" t="s">
        <v>20</v>
      </c>
      <c r="D84" s="230" t="s">
        <v>8</v>
      </c>
      <c r="E84" s="231"/>
      <c r="F84" s="231"/>
      <c r="G84" s="232">
        <f>G85</f>
        <v>0</v>
      </c>
      <c r="H84" s="232">
        <f t="shared" ref="G84:K86" si="15">H85</f>
        <v>0</v>
      </c>
      <c r="I84" s="232">
        <f t="shared" si="15"/>
        <v>0</v>
      </c>
      <c r="J84" s="232">
        <f t="shared" si="15"/>
        <v>0</v>
      </c>
      <c r="K84" s="232">
        <f t="shared" si="15"/>
        <v>0</v>
      </c>
    </row>
    <row r="85" spans="1:13" ht="36" customHeight="1">
      <c r="A85" s="181" t="s">
        <v>134</v>
      </c>
      <c r="B85" s="71" t="s">
        <v>119</v>
      </c>
      <c r="C85" s="218" t="s">
        <v>20</v>
      </c>
      <c r="D85" s="218" t="s">
        <v>8</v>
      </c>
      <c r="E85" s="104" t="s">
        <v>10</v>
      </c>
      <c r="F85" s="104"/>
      <c r="G85" s="56">
        <f t="shared" si="15"/>
        <v>0</v>
      </c>
      <c r="H85" s="56">
        <f t="shared" si="15"/>
        <v>0</v>
      </c>
      <c r="I85" s="56">
        <f t="shared" si="15"/>
        <v>0</v>
      </c>
      <c r="J85" s="56">
        <f t="shared" si="15"/>
        <v>0</v>
      </c>
      <c r="K85" s="56">
        <f t="shared" si="15"/>
        <v>0</v>
      </c>
    </row>
    <row r="86" spans="1:13" ht="24" customHeight="1">
      <c r="A86" s="115" t="s">
        <v>76</v>
      </c>
      <c r="B86" s="71" t="s">
        <v>119</v>
      </c>
      <c r="C86" s="116" t="s">
        <v>20</v>
      </c>
      <c r="D86" s="116" t="s">
        <v>8</v>
      </c>
      <c r="E86" s="104" t="s">
        <v>11</v>
      </c>
      <c r="F86" s="104"/>
      <c r="G86" s="56">
        <f t="shared" si="15"/>
        <v>0</v>
      </c>
      <c r="H86" s="56">
        <f t="shared" si="15"/>
        <v>0</v>
      </c>
      <c r="I86" s="56">
        <f t="shared" si="15"/>
        <v>0</v>
      </c>
      <c r="J86" s="56">
        <f t="shared" si="15"/>
        <v>0</v>
      </c>
      <c r="K86" s="56">
        <f t="shared" si="15"/>
        <v>0</v>
      </c>
    </row>
    <row r="87" spans="1:13" ht="15.75" customHeight="1">
      <c r="A87" s="241" t="s">
        <v>106</v>
      </c>
      <c r="B87" s="103" t="s">
        <v>119</v>
      </c>
      <c r="C87" s="117" t="s">
        <v>20</v>
      </c>
      <c r="D87" s="117" t="s">
        <v>8</v>
      </c>
      <c r="E87" s="104" t="s">
        <v>84</v>
      </c>
      <c r="F87" s="104"/>
      <c r="G87" s="56">
        <v>0</v>
      </c>
      <c r="H87" s="219"/>
      <c r="I87" s="219"/>
      <c r="J87" s="47">
        <v>0</v>
      </c>
      <c r="K87" s="47">
        <v>0</v>
      </c>
    </row>
    <row r="88" spans="1:13" s="11" customFormat="1" ht="31.5" customHeight="1">
      <c r="A88" s="215" t="s">
        <v>21</v>
      </c>
      <c r="B88" s="216" t="s">
        <v>54</v>
      </c>
      <c r="C88" s="188"/>
      <c r="D88" s="188"/>
      <c r="E88" s="189"/>
      <c r="F88" s="190"/>
      <c r="G88" s="191">
        <f>G89</f>
        <v>246600</v>
      </c>
      <c r="H88" s="191">
        <f>H89</f>
        <v>0</v>
      </c>
      <c r="I88" s="191">
        <f>I89</f>
        <v>0</v>
      </c>
      <c r="J88" s="191">
        <f>J89</f>
        <v>246600</v>
      </c>
      <c r="K88" s="191">
        <f>K89</f>
        <v>246600</v>
      </c>
      <c r="M88" s="12"/>
    </row>
    <row r="89" spans="1:13" s="11" customFormat="1" ht="34.5" customHeight="1">
      <c r="A89" s="80" t="s">
        <v>90</v>
      </c>
      <c r="B89" s="81" t="s">
        <v>85</v>
      </c>
      <c r="C89" s="82" t="s">
        <v>17</v>
      </c>
      <c r="D89" s="82" t="s">
        <v>20</v>
      </c>
      <c r="E89" s="93"/>
      <c r="F89" s="79"/>
      <c r="G89" s="101">
        <f>G90+G94+G101</f>
        <v>246600</v>
      </c>
      <c r="H89" s="101">
        <f>H90+H94</f>
        <v>0</v>
      </c>
      <c r="I89" s="101">
        <f>I90+I94</f>
        <v>0</v>
      </c>
      <c r="J89" s="101">
        <f>J90+J94</f>
        <v>246600</v>
      </c>
      <c r="K89" s="101">
        <f>K90+K94</f>
        <v>246600</v>
      </c>
      <c r="M89" s="12"/>
    </row>
    <row r="90" spans="1:13" s="11" customFormat="1" ht="34.5" customHeight="1">
      <c r="A90" s="108" t="s">
        <v>52</v>
      </c>
      <c r="B90" s="109" t="s">
        <v>87</v>
      </c>
      <c r="C90" s="110" t="s">
        <v>17</v>
      </c>
      <c r="D90" s="110" t="s">
        <v>20</v>
      </c>
      <c r="E90" s="109"/>
      <c r="F90" s="146"/>
      <c r="G90" s="111">
        <f t="shared" ref="G90:K91" si="16">G91</f>
        <v>0</v>
      </c>
      <c r="H90" s="111">
        <f t="shared" si="16"/>
        <v>0</v>
      </c>
      <c r="I90" s="111">
        <f t="shared" si="16"/>
        <v>0</v>
      </c>
      <c r="J90" s="111">
        <f t="shared" si="16"/>
        <v>0</v>
      </c>
      <c r="K90" s="111">
        <f t="shared" si="16"/>
        <v>0</v>
      </c>
    </row>
    <row r="91" spans="1:13" ht="33" customHeight="1">
      <c r="A91" s="14" t="s">
        <v>53</v>
      </c>
      <c r="B91" s="73" t="s">
        <v>88</v>
      </c>
      <c r="C91" s="72" t="s">
        <v>17</v>
      </c>
      <c r="D91" s="72" t="s">
        <v>20</v>
      </c>
      <c r="E91" s="73"/>
      <c r="F91" s="73"/>
      <c r="G91" s="74">
        <f>G92</f>
        <v>0</v>
      </c>
      <c r="H91" s="74">
        <f t="shared" si="16"/>
        <v>0</v>
      </c>
      <c r="I91" s="74">
        <f t="shared" si="16"/>
        <v>0</v>
      </c>
      <c r="J91" s="74">
        <f t="shared" si="16"/>
        <v>0</v>
      </c>
      <c r="K91" s="74">
        <f t="shared" si="16"/>
        <v>0</v>
      </c>
    </row>
    <row r="92" spans="1:13" ht="21" customHeight="1">
      <c r="A92" s="24" t="s">
        <v>75</v>
      </c>
      <c r="B92" s="71" t="s">
        <v>88</v>
      </c>
      <c r="C92" s="72" t="s">
        <v>17</v>
      </c>
      <c r="D92" s="72" t="s">
        <v>20</v>
      </c>
      <c r="E92" s="86">
        <v>240</v>
      </c>
      <c r="F92" s="103"/>
      <c r="G92" s="95">
        <f>G93</f>
        <v>0</v>
      </c>
      <c r="H92" s="246"/>
      <c r="I92" s="246"/>
      <c r="J92" s="44">
        <f>J93</f>
        <v>0</v>
      </c>
      <c r="K92" s="44">
        <f>K93</f>
        <v>0</v>
      </c>
    </row>
    <row r="93" spans="1:13" ht="12" customHeight="1">
      <c r="A93" s="13" t="s">
        <v>106</v>
      </c>
      <c r="B93" s="71" t="s">
        <v>88</v>
      </c>
      <c r="C93" s="72" t="s">
        <v>17</v>
      </c>
      <c r="D93" s="72" t="s">
        <v>20</v>
      </c>
      <c r="E93" s="86">
        <v>244</v>
      </c>
      <c r="F93" s="103"/>
      <c r="G93" s="95">
        <v>0</v>
      </c>
      <c r="H93" s="75"/>
      <c r="I93" s="75"/>
      <c r="J93" s="44">
        <v>0</v>
      </c>
      <c r="K93" s="44">
        <v>0</v>
      </c>
    </row>
    <row r="94" spans="1:13" s="11" customFormat="1" ht="24.75" customHeight="1">
      <c r="A94" s="108" t="s">
        <v>79</v>
      </c>
      <c r="B94" s="173" t="s">
        <v>83</v>
      </c>
      <c r="C94" s="110" t="s">
        <v>17</v>
      </c>
      <c r="D94" s="110" t="s">
        <v>20</v>
      </c>
      <c r="E94" s="112"/>
      <c r="F94" s="113"/>
      <c r="G94" s="114">
        <f>G95+G98</f>
        <v>246600</v>
      </c>
      <c r="H94" s="114">
        <f>H95+H98+H102</f>
        <v>0</v>
      </c>
      <c r="I94" s="114">
        <f>I95+I98+I102</f>
        <v>0</v>
      </c>
      <c r="J94" s="114">
        <f>J95+J98+J102</f>
        <v>246600</v>
      </c>
      <c r="K94" s="114">
        <f>K95+K98+K102</f>
        <v>246600</v>
      </c>
    </row>
    <row r="95" spans="1:13" s="11" customFormat="1" ht="24" customHeight="1">
      <c r="A95" s="180" t="s">
        <v>123</v>
      </c>
      <c r="B95" s="174" t="s">
        <v>128</v>
      </c>
      <c r="C95" s="60" t="s">
        <v>17</v>
      </c>
      <c r="D95" s="60" t="s">
        <v>20</v>
      </c>
      <c r="E95" s="87"/>
      <c r="F95" s="104"/>
      <c r="G95" s="96">
        <f t="shared" ref="G95:K96" si="17">G96</f>
        <v>206600</v>
      </c>
      <c r="H95" s="96">
        <f t="shared" si="17"/>
        <v>0</v>
      </c>
      <c r="I95" s="96">
        <f t="shared" si="17"/>
        <v>0</v>
      </c>
      <c r="J95" s="96">
        <f t="shared" si="17"/>
        <v>206600</v>
      </c>
      <c r="K95" s="96">
        <f t="shared" si="17"/>
        <v>206600</v>
      </c>
    </row>
    <row r="96" spans="1:13" s="11" customFormat="1" ht="19.5" customHeight="1">
      <c r="A96" s="115" t="s">
        <v>75</v>
      </c>
      <c r="B96" s="175" t="s">
        <v>137</v>
      </c>
      <c r="C96" s="72" t="s">
        <v>17</v>
      </c>
      <c r="D96" s="72" t="s">
        <v>20</v>
      </c>
      <c r="E96" s="88" t="s">
        <v>11</v>
      </c>
      <c r="F96" s="105"/>
      <c r="G96" s="97">
        <f t="shared" si="17"/>
        <v>206600</v>
      </c>
      <c r="H96" s="97">
        <f t="shared" si="17"/>
        <v>0</v>
      </c>
      <c r="I96" s="97">
        <f t="shared" si="17"/>
        <v>0</v>
      </c>
      <c r="J96" s="97">
        <f t="shared" si="17"/>
        <v>206600</v>
      </c>
      <c r="K96" s="97">
        <f t="shared" si="17"/>
        <v>206600</v>
      </c>
    </row>
    <row r="97" spans="1:11" s="11" customFormat="1" ht="14.25" customHeight="1">
      <c r="A97" s="13" t="s">
        <v>106</v>
      </c>
      <c r="B97" s="175" t="s">
        <v>137</v>
      </c>
      <c r="C97" s="72" t="s">
        <v>17</v>
      </c>
      <c r="D97" s="72" t="s">
        <v>20</v>
      </c>
      <c r="E97" s="88" t="s">
        <v>84</v>
      </c>
      <c r="F97" s="105" t="s">
        <v>138</v>
      </c>
      <c r="G97" s="97">
        <v>206600</v>
      </c>
      <c r="H97" s="55"/>
      <c r="I97" s="55"/>
      <c r="J97" s="55">
        <v>206600</v>
      </c>
      <c r="K97" s="55">
        <v>206600</v>
      </c>
    </row>
    <row r="98" spans="1:11" ht="81" customHeight="1">
      <c r="A98" s="180" t="s">
        <v>82</v>
      </c>
      <c r="B98" s="174" t="s">
        <v>128</v>
      </c>
      <c r="C98" s="60" t="s">
        <v>17</v>
      </c>
      <c r="D98" s="60" t="s">
        <v>20</v>
      </c>
      <c r="E98" s="87"/>
      <c r="F98" s="104"/>
      <c r="G98" s="96">
        <f>G99</f>
        <v>40000</v>
      </c>
      <c r="H98" s="70"/>
      <c r="I98" s="70"/>
      <c r="J98" s="44">
        <f>J99</f>
        <v>40000</v>
      </c>
      <c r="K98" s="44">
        <f>K99</f>
        <v>40000</v>
      </c>
    </row>
    <row r="99" spans="1:11" ht="19.5" customHeight="1">
      <c r="A99" s="115" t="s">
        <v>75</v>
      </c>
      <c r="B99" s="176" t="s">
        <v>128</v>
      </c>
      <c r="C99" s="77" t="s">
        <v>17</v>
      </c>
      <c r="D99" s="77" t="s">
        <v>20</v>
      </c>
      <c r="E99" s="90" t="s">
        <v>11</v>
      </c>
      <c r="F99" s="105"/>
      <c r="G99" s="97">
        <v>40000</v>
      </c>
      <c r="H99" s="70"/>
      <c r="I99" s="70"/>
      <c r="J99" s="44">
        <f>J100</f>
        <v>40000</v>
      </c>
      <c r="K99" s="44">
        <f>K100</f>
        <v>40000</v>
      </c>
    </row>
    <row r="100" spans="1:11" ht="14.25" customHeight="1">
      <c r="A100" s="178" t="s">
        <v>106</v>
      </c>
      <c r="B100" s="175" t="s">
        <v>128</v>
      </c>
      <c r="C100" s="72" t="s">
        <v>17</v>
      </c>
      <c r="D100" s="72" t="s">
        <v>20</v>
      </c>
      <c r="E100" s="88" t="s">
        <v>84</v>
      </c>
      <c r="F100" s="251"/>
      <c r="G100" s="97">
        <v>40000</v>
      </c>
      <c r="H100" s="70"/>
      <c r="I100" s="70"/>
      <c r="J100" s="44">
        <v>40000</v>
      </c>
      <c r="K100" s="44">
        <v>40000</v>
      </c>
    </row>
    <row r="101" spans="1:11" ht="32.25" customHeight="1">
      <c r="A101" s="252" t="s">
        <v>129</v>
      </c>
      <c r="B101" s="103" t="s">
        <v>131</v>
      </c>
      <c r="C101" s="116"/>
      <c r="D101" s="116"/>
      <c r="E101" s="105"/>
      <c r="F101" s="105"/>
      <c r="G101" s="97">
        <f>G102</f>
        <v>0</v>
      </c>
      <c r="H101" s="97">
        <f>H102</f>
        <v>0</v>
      </c>
      <c r="I101" s="97">
        <f>I102</f>
        <v>0</v>
      </c>
      <c r="J101" s="97">
        <f>J102</f>
        <v>0</v>
      </c>
      <c r="K101" s="97">
        <f>K102</f>
        <v>0</v>
      </c>
    </row>
    <row r="102" spans="1:11" ht="32.25" customHeight="1">
      <c r="A102" s="252" t="s">
        <v>130</v>
      </c>
      <c r="B102" s="247" t="s">
        <v>132</v>
      </c>
      <c r="C102" s="248" t="s">
        <v>20</v>
      </c>
      <c r="D102" s="248" t="s">
        <v>8</v>
      </c>
      <c r="E102" s="249"/>
      <c r="F102" s="249"/>
      <c r="G102" s="250">
        <f t="shared" ref="G102:K103" si="18">G103</f>
        <v>0</v>
      </c>
      <c r="H102" s="76">
        <f t="shared" si="18"/>
        <v>0</v>
      </c>
      <c r="I102" s="76">
        <f t="shared" si="18"/>
        <v>0</v>
      </c>
      <c r="J102" s="76">
        <f t="shared" si="18"/>
        <v>0</v>
      </c>
      <c r="K102" s="76">
        <f t="shared" si="18"/>
        <v>0</v>
      </c>
    </row>
    <row r="103" spans="1:11" ht="24" customHeight="1">
      <c r="A103" s="253" t="s">
        <v>76</v>
      </c>
      <c r="B103" s="247" t="s">
        <v>132</v>
      </c>
      <c r="C103" s="72" t="s">
        <v>20</v>
      </c>
      <c r="D103" s="72" t="s">
        <v>8</v>
      </c>
      <c r="E103" s="182" t="s">
        <v>11</v>
      </c>
      <c r="F103" s="183"/>
      <c r="G103" s="184">
        <f t="shared" si="18"/>
        <v>0</v>
      </c>
      <c r="H103" s="184">
        <f t="shared" si="18"/>
        <v>0</v>
      </c>
      <c r="I103" s="184">
        <f t="shared" si="18"/>
        <v>0</v>
      </c>
      <c r="J103" s="184">
        <f t="shared" si="18"/>
        <v>0</v>
      </c>
      <c r="K103" s="184">
        <f t="shared" si="18"/>
        <v>0</v>
      </c>
    </row>
    <row r="104" spans="1:11" ht="14.25" customHeight="1">
      <c r="A104" s="211" t="s">
        <v>106</v>
      </c>
      <c r="B104" s="247" t="s">
        <v>132</v>
      </c>
      <c r="C104" s="116" t="s">
        <v>20</v>
      </c>
      <c r="D104" s="116" t="s">
        <v>8</v>
      </c>
      <c r="E104" s="105" t="s">
        <v>84</v>
      </c>
      <c r="F104" s="105"/>
      <c r="G104" s="76">
        <v>0</v>
      </c>
      <c r="H104" s="70"/>
      <c r="I104" s="70"/>
      <c r="J104" s="44">
        <v>0</v>
      </c>
      <c r="K104" s="44">
        <v>0</v>
      </c>
    </row>
    <row r="105" spans="1:11" ht="43.5" customHeight="1">
      <c r="A105" s="186" t="s">
        <v>69</v>
      </c>
      <c r="B105" s="187" t="s">
        <v>62</v>
      </c>
      <c r="C105" s="188" t="s">
        <v>17</v>
      </c>
      <c r="D105" s="188" t="s">
        <v>19</v>
      </c>
      <c r="E105" s="189" t="s">
        <v>10</v>
      </c>
      <c r="F105" s="190"/>
      <c r="G105" s="191">
        <f>G106+G110+G114</f>
        <v>50000</v>
      </c>
      <c r="H105" s="192">
        <f>H106+H114</f>
        <v>0</v>
      </c>
      <c r="I105" s="192">
        <f>I106+I114</f>
        <v>0</v>
      </c>
      <c r="J105" s="192">
        <f>J106+J114</f>
        <v>50000</v>
      </c>
      <c r="K105" s="192">
        <f>K106+K114</f>
        <v>50000</v>
      </c>
    </row>
    <row r="106" spans="1:11" s="11" customFormat="1" ht="20.25" customHeight="1">
      <c r="A106" s="179" t="s">
        <v>60</v>
      </c>
      <c r="B106" s="58" t="s">
        <v>63</v>
      </c>
      <c r="C106" s="60" t="s">
        <v>17</v>
      </c>
      <c r="D106" s="60" t="s">
        <v>19</v>
      </c>
      <c r="E106" s="94"/>
      <c r="F106" s="107"/>
      <c r="G106" s="98">
        <f t="shared" ref="G106:K108" si="19">G107</f>
        <v>0</v>
      </c>
      <c r="H106" s="98">
        <f t="shared" si="19"/>
        <v>0</v>
      </c>
      <c r="I106" s="98">
        <f t="shared" si="19"/>
        <v>0</v>
      </c>
      <c r="J106" s="98">
        <f t="shared" si="19"/>
        <v>0</v>
      </c>
      <c r="K106" s="98">
        <f t="shared" si="19"/>
        <v>0</v>
      </c>
    </row>
    <row r="107" spans="1:11" ht="41.25" customHeight="1">
      <c r="A107" s="23" t="s">
        <v>70</v>
      </c>
      <c r="B107" s="63" t="s">
        <v>64</v>
      </c>
      <c r="C107" s="59" t="s">
        <v>17</v>
      </c>
      <c r="D107" s="59" t="s">
        <v>19</v>
      </c>
      <c r="E107" s="89"/>
      <c r="F107" s="106"/>
      <c r="G107" s="102">
        <f t="shared" si="19"/>
        <v>0</v>
      </c>
      <c r="H107" s="102">
        <f t="shared" si="19"/>
        <v>0</v>
      </c>
      <c r="I107" s="102">
        <f t="shared" si="19"/>
        <v>0</v>
      </c>
      <c r="J107" s="102">
        <f t="shared" si="19"/>
        <v>0</v>
      </c>
      <c r="K107" s="102">
        <f t="shared" si="19"/>
        <v>0</v>
      </c>
    </row>
    <row r="108" spans="1:11" ht="20.25" customHeight="1">
      <c r="A108" s="20" t="s">
        <v>75</v>
      </c>
      <c r="B108" s="58" t="s">
        <v>64</v>
      </c>
      <c r="C108" s="60" t="s">
        <v>17</v>
      </c>
      <c r="D108" s="60" t="s">
        <v>19</v>
      </c>
      <c r="E108" s="94">
        <v>240</v>
      </c>
      <c r="F108" s="107"/>
      <c r="G108" s="98">
        <f>G109</f>
        <v>0</v>
      </c>
      <c r="H108" s="98">
        <f t="shared" si="19"/>
        <v>0</v>
      </c>
      <c r="I108" s="98">
        <f t="shared" si="19"/>
        <v>0</v>
      </c>
      <c r="J108" s="98">
        <f t="shared" si="19"/>
        <v>0</v>
      </c>
      <c r="K108" s="98">
        <f t="shared" si="19"/>
        <v>0</v>
      </c>
    </row>
    <row r="109" spans="1:11" ht="15" customHeight="1">
      <c r="A109" s="13" t="s">
        <v>106</v>
      </c>
      <c r="B109" s="58" t="s">
        <v>64</v>
      </c>
      <c r="C109" s="61" t="s">
        <v>17</v>
      </c>
      <c r="D109" s="61" t="s">
        <v>19</v>
      </c>
      <c r="E109" s="92">
        <v>244</v>
      </c>
      <c r="F109" s="107"/>
      <c r="G109" s="69">
        <v>0</v>
      </c>
      <c r="H109" s="70"/>
      <c r="I109" s="70"/>
      <c r="J109" s="64">
        <v>0</v>
      </c>
      <c r="K109" s="64">
        <v>0</v>
      </c>
    </row>
    <row r="110" spans="1:11" ht="12" customHeight="1">
      <c r="A110" s="67" t="s">
        <v>80</v>
      </c>
      <c r="B110" s="58" t="s">
        <v>65</v>
      </c>
      <c r="C110" s="60" t="s">
        <v>17</v>
      </c>
      <c r="D110" s="60" t="s">
        <v>19</v>
      </c>
      <c r="E110" s="94"/>
      <c r="F110" s="107"/>
      <c r="G110" s="221">
        <f t="shared" ref="G110:K112" si="20">G111</f>
        <v>0</v>
      </c>
      <c r="H110" s="221">
        <f t="shared" si="20"/>
        <v>0</v>
      </c>
      <c r="I110" s="221">
        <f t="shared" si="20"/>
        <v>0</v>
      </c>
      <c r="J110" s="221">
        <f t="shared" si="20"/>
        <v>0</v>
      </c>
      <c r="K110" s="221">
        <f t="shared" si="20"/>
        <v>0</v>
      </c>
    </row>
    <row r="111" spans="1:11" ht="37.5" customHeight="1">
      <c r="A111" s="20" t="s">
        <v>70</v>
      </c>
      <c r="B111" s="63" t="s">
        <v>66</v>
      </c>
      <c r="C111" s="59" t="s">
        <v>17</v>
      </c>
      <c r="D111" s="59" t="s">
        <v>19</v>
      </c>
      <c r="E111" s="89"/>
      <c r="F111" s="106"/>
      <c r="G111" s="98">
        <f t="shared" si="20"/>
        <v>0</v>
      </c>
      <c r="H111" s="98">
        <f t="shared" si="20"/>
        <v>0</v>
      </c>
      <c r="I111" s="98">
        <f t="shared" si="20"/>
        <v>0</v>
      </c>
      <c r="J111" s="98">
        <f t="shared" si="20"/>
        <v>0</v>
      </c>
      <c r="K111" s="98">
        <f t="shared" si="20"/>
        <v>0</v>
      </c>
    </row>
    <row r="112" spans="1:11" ht="19.5" customHeight="1">
      <c r="A112" s="20" t="s">
        <v>75</v>
      </c>
      <c r="B112" s="65" t="s">
        <v>66</v>
      </c>
      <c r="C112" s="61" t="s">
        <v>17</v>
      </c>
      <c r="D112" s="61" t="s">
        <v>19</v>
      </c>
      <c r="E112" s="92">
        <v>240</v>
      </c>
      <c r="F112" s="107"/>
      <c r="G112" s="98">
        <f>G113</f>
        <v>0</v>
      </c>
      <c r="H112" s="98">
        <f t="shared" si="20"/>
        <v>0</v>
      </c>
      <c r="I112" s="98">
        <f t="shared" si="20"/>
        <v>0</v>
      </c>
      <c r="J112" s="98">
        <f t="shared" si="20"/>
        <v>0</v>
      </c>
      <c r="K112" s="98">
        <f t="shared" si="20"/>
        <v>0</v>
      </c>
    </row>
    <row r="113" spans="1:11" ht="14.25" customHeight="1">
      <c r="A113" s="13" t="s">
        <v>106</v>
      </c>
      <c r="B113" s="65" t="s">
        <v>66</v>
      </c>
      <c r="C113" s="61" t="s">
        <v>17</v>
      </c>
      <c r="D113" s="61" t="s">
        <v>19</v>
      </c>
      <c r="E113" s="92">
        <v>244</v>
      </c>
      <c r="F113" s="107"/>
      <c r="G113" s="98">
        <v>0</v>
      </c>
      <c r="H113" s="34"/>
      <c r="I113" s="34"/>
      <c r="J113" s="64">
        <v>0</v>
      </c>
      <c r="K113" s="64">
        <v>0</v>
      </c>
    </row>
    <row r="114" spans="1:11" s="11" customFormat="1" ht="47.25" customHeight="1">
      <c r="A114" s="29" t="s">
        <v>61</v>
      </c>
      <c r="B114" s="58" t="s">
        <v>67</v>
      </c>
      <c r="C114" s="60" t="s">
        <v>17</v>
      </c>
      <c r="D114" s="60" t="s">
        <v>19</v>
      </c>
      <c r="E114" s="94"/>
      <c r="F114" s="107"/>
      <c r="G114" s="98">
        <f t="shared" ref="G114:K115" si="21">G115</f>
        <v>50000</v>
      </c>
      <c r="H114" s="98">
        <f t="shared" si="21"/>
        <v>0</v>
      </c>
      <c r="I114" s="98">
        <f t="shared" si="21"/>
        <v>0</v>
      </c>
      <c r="J114" s="98">
        <f t="shared" si="21"/>
        <v>50000</v>
      </c>
      <c r="K114" s="98">
        <f t="shared" si="21"/>
        <v>50000</v>
      </c>
    </row>
    <row r="115" spans="1:11" ht="40.5" customHeight="1">
      <c r="A115" s="202" t="s">
        <v>70</v>
      </c>
      <c r="B115" s="203" t="s">
        <v>68</v>
      </c>
      <c r="C115" s="204" t="s">
        <v>17</v>
      </c>
      <c r="D115" s="204" t="s">
        <v>19</v>
      </c>
      <c r="E115" s="91"/>
      <c r="F115" s="106"/>
      <c r="G115" s="99">
        <f t="shared" si="21"/>
        <v>50000</v>
      </c>
      <c r="H115" s="99">
        <f t="shared" si="21"/>
        <v>0</v>
      </c>
      <c r="I115" s="99">
        <f t="shared" si="21"/>
        <v>0</v>
      </c>
      <c r="J115" s="99">
        <f t="shared" si="21"/>
        <v>50000</v>
      </c>
      <c r="K115" s="99">
        <f t="shared" si="21"/>
        <v>50000</v>
      </c>
    </row>
    <row r="116" spans="1:11" ht="18.75" customHeight="1">
      <c r="A116" s="195" t="s">
        <v>75</v>
      </c>
      <c r="B116" s="196" t="s">
        <v>68</v>
      </c>
      <c r="C116" s="197" t="s">
        <v>17</v>
      </c>
      <c r="D116" s="197" t="s">
        <v>19</v>
      </c>
      <c r="E116" s="198">
        <v>240</v>
      </c>
      <c r="F116" s="199"/>
      <c r="G116" s="200">
        <f>G119</f>
        <v>50000</v>
      </c>
      <c r="H116" s="200">
        <f>H119</f>
        <v>0</v>
      </c>
      <c r="I116" s="200">
        <f>I119</f>
        <v>0</v>
      </c>
      <c r="J116" s="200">
        <f>J119</f>
        <v>50000</v>
      </c>
      <c r="K116" s="200">
        <f>K119</f>
        <v>50000</v>
      </c>
    </row>
    <row r="117" spans="1:11" ht="16.5" hidden="1" customHeight="1">
      <c r="G117" s="200">
        <v>130000</v>
      </c>
      <c r="J117" s="201">
        <v>129682</v>
      </c>
      <c r="K117" s="201">
        <v>129682</v>
      </c>
    </row>
    <row r="118" spans="1:11" ht="10.5" hidden="1" customHeight="1">
      <c r="G118" s="200">
        <v>130000</v>
      </c>
      <c r="J118" s="201">
        <v>129682</v>
      </c>
      <c r="K118" s="201">
        <v>129682</v>
      </c>
    </row>
    <row r="119" spans="1:11">
      <c r="A119" s="13" t="s">
        <v>106</v>
      </c>
      <c r="B119" s="196" t="s">
        <v>68</v>
      </c>
      <c r="C119" s="197" t="s">
        <v>17</v>
      </c>
      <c r="D119" s="197" t="s">
        <v>19</v>
      </c>
      <c r="E119" s="198">
        <v>244</v>
      </c>
      <c r="F119" s="220"/>
      <c r="G119" s="200">
        <v>50000</v>
      </c>
      <c r="H119" s="220"/>
      <c r="I119" s="220"/>
      <c r="J119" s="201">
        <v>50000</v>
      </c>
      <c r="K119" s="201">
        <v>50000</v>
      </c>
    </row>
    <row r="120" spans="1:11" hidden="1">
      <c r="G120" s="200">
        <v>130000</v>
      </c>
    </row>
    <row r="121" spans="1:11" hidden="1">
      <c r="G121" s="200">
        <v>130000</v>
      </c>
    </row>
    <row r="122" spans="1:11" hidden="1">
      <c r="G122" s="200">
        <v>130000</v>
      </c>
    </row>
    <row r="123" spans="1:11" hidden="1">
      <c r="G123" s="200">
        <v>130000</v>
      </c>
    </row>
    <row r="124" spans="1:11" ht="18.75" customHeight="1">
      <c r="A124" t="s">
        <v>92</v>
      </c>
    </row>
  </sheetData>
  <sheetProtection selectLockedCells="1" selectUnlockedCells="1"/>
  <mergeCells count="6">
    <mergeCell ref="H1:I1"/>
    <mergeCell ref="C7:I7"/>
    <mergeCell ref="G10:K10"/>
    <mergeCell ref="A8:K8"/>
    <mergeCell ref="A5:K5"/>
    <mergeCell ref="A6:K6"/>
  </mergeCells>
  <printOptions gridLines="1"/>
  <pageMargins left="0.75" right="0.75" top="1" bottom="1" header="0.5" footer="0.5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Alexey</cp:lastModifiedBy>
  <cp:lastPrinted>2018-10-02T06:48:33Z</cp:lastPrinted>
  <dcterms:created xsi:type="dcterms:W3CDTF">2014-09-08T08:35:47Z</dcterms:created>
  <dcterms:modified xsi:type="dcterms:W3CDTF">2019-02-19T09:25:38Z</dcterms:modified>
</cp:coreProperties>
</file>