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ey\Desktop\2021г для сайта Артему Д\"/>
    </mc:Choice>
  </mc:AlternateContent>
  <bookViews>
    <workbookView xWindow="0" yWindow="840" windowWidth="15570" windowHeight="7350"/>
  </bookViews>
  <sheets>
    <sheet name="Комитет финансов" sheetId="1" r:id="rId1"/>
  </sheets>
  <calcPr calcId="152511"/>
</workbook>
</file>

<file path=xl/calcChain.xml><?xml version="1.0" encoding="utf-8"?>
<calcChain xmlns="http://schemas.openxmlformats.org/spreadsheetml/2006/main">
  <c r="L83" i="1" l="1"/>
  <c r="K83" i="1"/>
  <c r="K82" i="1"/>
  <c r="H142" i="1"/>
  <c r="I51" i="1"/>
  <c r="I50" i="1" s="1"/>
  <c r="K51" i="1"/>
  <c r="K50" i="1" s="1"/>
  <c r="L51" i="1"/>
  <c r="L50" i="1"/>
  <c r="H51" i="1"/>
  <c r="H50" i="1" s="1"/>
  <c r="H46" i="1" s="1"/>
  <c r="J52" i="1"/>
  <c r="J51" i="1" s="1"/>
  <c r="J50" i="1" s="1"/>
  <c r="I52" i="1"/>
  <c r="H52" i="1"/>
  <c r="L29" i="1"/>
  <c r="K29" i="1"/>
  <c r="K28" i="1"/>
  <c r="K27" i="1"/>
  <c r="J29" i="1"/>
  <c r="J28" i="1"/>
  <c r="J27" i="1"/>
  <c r="I29" i="1"/>
  <c r="I28" i="1" s="1"/>
  <c r="I27" i="1" s="1"/>
  <c r="H29" i="1"/>
  <c r="H28" i="1" s="1"/>
  <c r="H27" i="1" s="1"/>
  <c r="H22" i="1" s="1"/>
  <c r="L28" i="1"/>
  <c r="L27" i="1" s="1"/>
  <c r="L25" i="1"/>
  <c r="L24" i="1" s="1"/>
  <c r="L23" i="1" s="1"/>
  <c r="K25" i="1"/>
  <c r="K24" i="1"/>
  <c r="K23" i="1"/>
  <c r="J25" i="1"/>
  <c r="J24" i="1" s="1"/>
  <c r="J23" i="1" s="1"/>
  <c r="I25" i="1"/>
  <c r="I24" i="1"/>
  <c r="I23" i="1" s="1"/>
  <c r="H25" i="1"/>
  <c r="H24" i="1"/>
  <c r="H23" i="1"/>
  <c r="K116" i="1"/>
  <c r="K115" i="1"/>
  <c r="K114" i="1" s="1"/>
  <c r="L116" i="1"/>
  <c r="L115" i="1" s="1"/>
  <c r="L114" i="1" s="1"/>
  <c r="L109" i="1" s="1"/>
  <c r="L67" i="1"/>
  <c r="L66" i="1" s="1"/>
  <c r="L136" i="1"/>
  <c r="K136" i="1"/>
  <c r="L142" i="1"/>
  <c r="L135" i="1"/>
  <c r="L134" i="1"/>
  <c r="L133" i="1" s="1"/>
  <c r="K142" i="1"/>
  <c r="K135" i="1"/>
  <c r="K134" i="1"/>
  <c r="K133" i="1" s="1"/>
  <c r="H136" i="1"/>
  <c r="H135" i="1" s="1"/>
  <c r="H134" i="1" s="1"/>
  <c r="H133" i="1" s="1"/>
  <c r="K67" i="1"/>
  <c r="K66" i="1" s="1"/>
  <c r="J67" i="1"/>
  <c r="J66" i="1"/>
  <c r="I67" i="1"/>
  <c r="I66" i="1" s="1"/>
  <c r="H67" i="1"/>
  <c r="H66" i="1"/>
  <c r="I64" i="1"/>
  <c r="I63" i="1"/>
  <c r="J64" i="1"/>
  <c r="J63" i="1" s="1"/>
  <c r="J62" i="1" s="1"/>
  <c r="K64" i="1"/>
  <c r="K63" i="1" s="1"/>
  <c r="K62" i="1" s="1"/>
  <c r="L64" i="1"/>
  <c r="L63" i="1"/>
  <c r="H64" i="1"/>
  <c r="H63" i="1" s="1"/>
  <c r="H62" i="1" s="1"/>
  <c r="L57" i="1"/>
  <c r="L56" i="1"/>
  <c r="K57" i="1"/>
  <c r="K56" i="1" s="1"/>
  <c r="K55" i="1" s="1"/>
  <c r="J57" i="1"/>
  <c r="I57" i="1"/>
  <c r="I56" i="1" s="1"/>
  <c r="I55" i="1" s="1"/>
  <c r="H57" i="1"/>
  <c r="H56" i="1"/>
  <c r="J56" i="1"/>
  <c r="I74" i="1"/>
  <c r="J74" i="1"/>
  <c r="L82" i="1"/>
  <c r="I60" i="1"/>
  <c r="I59" i="1"/>
  <c r="J60" i="1"/>
  <c r="J59" i="1" s="1"/>
  <c r="J55" i="1" s="1"/>
  <c r="J54" i="1" s="1"/>
  <c r="K60" i="1"/>
  <c r="K59" i="1"/>
  <c r="L60" i="1"/>
  <c r="L59" i="1" s="1"/>
  <c r="L55" i="1" s="1"/>
  <c r="H60" i="1"/>
  <c r="H59" i="1"/>
  <c r="I86" i="1"/>
  <c r="I85" i="1" s="1"/>
  <c r="J86" i="1"/>
  <c r="J85" i="1"/>
  <c r="K86" i="1"/>
  <c r="K85" i="1"/>
  <c r="L86" i="1"/>
  <c r="L85" i="1"/>
  <c r="H83" i="1"/>
  <c r="H82" i="1"/>
  <c r="H86" i="1"/>
  <c r="H85" i="1"/>
  <c r="I112" i="1"/>
  <c r="I111" i="1"/>
  <c r="J112" i="1"/>
  <c r="J111" i="1"/>
  <c r="K112" i="1"/>
  <c r="K111" i="1"/>
  <c r="K110" i="1" s="1"/>
  <c r="K109" i="1" s="1"/>
  <c r="L112" i="1"/>
  <c r="L111" i="1"/>
  <c r="L110" i="1"/>
  <c r="H112" i="1"/>
  <c r="H111" i="1"/>
  <c r="H110" i="1"/>
  <c r="L92" i="1"/>
  <c r="L91" i="1"/>
  <c r="K92" i="1"/>
  <c r="K91" i="1"/>
  <c r="J92" i="1"/>
  <c r="J91" i="1"/>
  <c r="I92" i="1"/>
  <c r="I91" i="1"/>
  <c r="H92" i="1"/>
  <c r="H91" i="1"/>
  <c r="L89" i="1"/>
  <c r="L88" i="1"/>
  <c r="K89" i="1"/>
  <c r="K88" i="1"/>
  <c r="J89" i="1"/>
  <c r="I89" i="1"/>
  <c r="I88" i="1" s="1"/>
  <c r="H89" i="1"/>
  <c r="H88" i="1"/>
  <c r="J88" i="1"/>
  <c r="H70" i="1"/>
  <c r="H69" i="1"/>
  <c r="I136" i="1"/>
  <c r="I135" i="1"/>
  <c r="I134" i="1" s="1"/>
  <c r="I133" i="1" s="1"/>
  <c r="J136" i="1"/>
  <c r="J135" i="1"/>
  <c r="J134" i="1" s="1"/>
  <c r="J133" i="1" s="1"/>
  <c r="L139" i="1"/>
  <c r="L140" i="1"/>
  <c r="L137" i="1" s="1"/>
  <c r="L138" i="1"/>
  <c r="K139" i="1"/>
  <c r="K140" i="1"/>
  <c r="K137" i="1" s="1"/>
  <c r="K138" i="1"/>
  <c r="I127" i="1"/>
  <c r="I126" i="1"/>
  <c r="I125" i="1" s="1"/>
  <c r="I124" i="1" s="1"/>
  <c r="J127" i="1"/>
  <c r="J126" i="1"/>
  <c r="J125" i="1"/>
  <c r="K127" i="1"/>
  <c r="K126" i="1" s="1"/>
  <c r="K125" i="1" s="1"/>
  <c r="K124" i="1" s="1"/>
  <c r="L127" i="1"/>
  <c r="L126" i="1" s="1"/>
  <c r="L70" i="1"/>
  <c r="L69" i="1"/>
  <c r="K70" i="1"/>
  <c r="K69" i="1" s="1"/>
  <c r="J70" i="1"/>
  <c r="J69" i="1"/>
  <c r="I70" i="1"/>
  <c r="I69" i="1" s="1"/>
  <c r="H127" i="1"/>
  <c r="H126" i="1"/>
  <c r="I116" i="1"/>
  <c r="I115" i="1" s="1"/>
  <c r="I114" i="1" s="1"/>
  <c r="I109" i="1" s="1"/>
  <c r="J116" i="1"/>
  <c r="J115" i="1"/>
  <c r="J114" i="1" s="1"/>
  <c r="J109" i="1" s="1"/>
  <c r="H116" i="1"/>
  <c r="H115" i="1"/>
  <c r="H114" i="1"/>
  <c r="I18" i="1"/>
  <c r="I17" i="1" s="1"/>
  <c r="J18" i="1"/>
  <c r="J17" i="1"/>
  <c r="H131" i="1"/>
  <c r="H130" i="1" s="1"/>
  <c r="I122" i="1"/>
  <c r="I121" i="1"/>
  <c r="I120" i="1"/>
  <c r="J122" i="1"/>
  <c r="J121" i="1"/>
  <c r="J120" i="1"/>
  <c r="K122" i="1"/>
  <c r="K121" i="1" s="1"/>
  <c r="K120" i="1" s="1"/>
  <c r="L122" i="1"/>
  <c r="L121" i="1"/>
  <c r="L120" i="1" s="1"/>
  <c r="H122" i="1"/>
  <c r="H121" i="1"/>
  <c r="H120" i="1"/>
  <c r="H38" i="1"/>
  <c r="H37" i="1"/>
  <c r="H36" i="1"/>
  <c r="H35" i="1"/>
  <c r="I33" i="1"/>
  <c r="I32" i="1"/>
  <c r="I31" i="1"/>
  <c r="I22" i="1"/>
  <c r="J33" i="1"/>
  <c r="J32" i="1"/>
  <c r="J31" i="1"/>
  <c r="J22" i="1"/>
  <c r="K33" i="1"/>
  <c r="K32" i="1"/>
  <c r="K31" i="1"/>
  <c r="K22" i="1"/>
  <c r="L33" i="1"/>
  <c r="L32" i="1"/>
  <c r="L31" i="1"/>
  <c r="L22" i="1"/>
  <c r="H33" i="1"/>
  <c r="H32" i="1"/>
  <c r="H31" i="1"/>
  <c r="L20" i="1"/>
  <c r="L19" i="1"/>
  <c r="L18" i="1"/>
  <c r="L17" i="1"/>
  <c r="K20" i="1"/>
  <c r="K19" i="1"/>
  <c r="K18" i="1"/>
  <c r="K17" i="1"/>
  <c r="L38" i="1"/>
  <c r="L37" i="1"/>
  <c r="L36" i="1"/>
  <c r="L35" i="1"/>
  <c r="K38" i="1"/>
  <c r="K37" i="1"/>
  <c r="K36" i="1"/>
  <c r="K35" i="1"/>
  <c r="I43" i="1"/>
  <c r="J43" i="1"/>
  <c r="K43" i="1"/>
  <c r="K42" i="1"/>
  <c r="K41" i="1" s="1"/>
  <c r="K40" i="1" s="1"/>
  <c r="L43" i="1"/>
  <c r="L42" i="1"/>
  <c r="L41" i="1" s="1"/>
  <c r="L40" i="1" s="1"/>
  <c r="H43" i="1"/>
  <c r="H42" i="1"/>
  <c r="H41" i="1" s="1"/>
  <c r="H40" i="1" s="1"/>
  <c r="I107" i="1"/>
  <c r="I106" i="1"/>
  <c r="I105" i="1" s="1"/>
  <c r="I104" i="1" s="1"/>
  <c r="J107" i="1"/>
  <c r="J106" i="1"/>
  <c r="J105" i="1" s="1"/>
  <c r="J104" i="1" s="1"/>
  <c r="K107" i="1"/>
  <c r="K106" i="1"/>
  <c r="K105" i="1" s="1"/>
  <c r="K104" i="1" s="1"/>
  <c r="L107" i="1"/>
  <c r="L106" i="1"/>
  <c r="L105" i="1" s="1"/>
  <c r="L104" i="1" s="1"/>
  <c r="H107" i="1"/>
  <c r="H106" i="1"/>
  <c r="H105" i="1" s="1"/>
  <c r="H104" i="1" s="1"/>
  <c r="I102" i="1"/>
  <c r="I101" i="1"/>
  <c r="I100" i="1" s="1"/>
  <c r="J102" i="1"/>
  <c r="J101" i="1"/>
  <c r="J100" i="1"/>
  <c r="K102" i="1"/>
  <c r="K101" i="1"/>
  <c r="K100" i="1"/>
  <c r="L102" i="1"/>
  <c r="L101" i="1" s="1"/>
  <c r="L100" i="1" s="1"/>
  <c r="H102" i="1"/>
  <c r="H101" i="1"/>
  <c r="H100" i="1" s="1"/>
  <c r="I98" i="1"/>
  <c r="I97" i="1"/>
  <c r="J98" i="1"/>
  <c r="J97" i="1" s="1"/>
  <c r="K98" i="1"/>
  <c r="K97" i="1"/>
  <c r="L98" i="1"/>
  <c r="L97" i="1" s="1"/>
  <c r="H98" i="1"/>
  <c r="H97" i="1"/>
  <c r="I95" i="1"/>
  <c r="I94" i="1" s="1"/>
  <c r="J95" i="1"/>
  <c r="J94" i="1"/>
  <c r="K95" i="1"/>
  <c r="K94" i="1" s="1"/>
  <c r="K78" i="1" s="1"/>
  <c r="L95" i="1"/>
  <c r="L94" i="1"/>
  <c r="H95" i="1"/>
  <c r="H94" i="1" s="1"/>
  <c r="H78" i="1" s="1"/>
  <c r="I80" i="1"/>
  <c r="I79" i="1"/>
  <c r="J80" i="1"/>
  <c r="J79" i="1" s="1"/>
  <c r="K80" i="1"/>
  <c r="K79" i="1"/>
  <c r="L80" i="1"/>
  <c r="L79" i="1" s="1"/>
  <c r="L78" i="1" s="1"/>
  <c r="H80" i="1"/>
  <c r="H79" i="1"/>
  <c r="H20" i="1"/>
  <c r="H19" i="1" s="1"/>
  <c r="H18" i="1" s="1"/>
  <c r="H17" i="1" s="1"/>
  <c r="H76" i="1"/>
  <c r="H75" i="1" s="1"/>
  <c r="H74" i="1" s="1"/>
  <c r="H73" i="1" s="1"/>
  <c r="H72" i="1" s="1"/>
  <c r="L47" i="1"/>
  <c r="L46" i="1"/>
  <c r="K47" i="1"/>
  <c r="K46" i="1"/>
  <c r="J48" i="1"/>
  <c r="J47" i="1"/>
  <c r="J46" i="1" s="1"/>
  <c r="I48" i="1"/>
  <c r="I47" i="1"/>
  <c r="I46" i="1" s="1"/>
  <c r="H48" i="1"/>
  <c r="H47" i="1"/>
  <c r="K76" i="1"/>
  <c r="K75" i="1"/>
  <c r="K74" i="1"/>
  <c r="L131" i="1"/>
  <c r="L130" i="1" s="1"/>
  <c r="K131" i="1"/>
  <c r="K130" i="1"/>
  <c r="L76" i="1"/>
  <c r="L75" i="1" s="1"/>
  <c r="L74" i="1" s="1"/>
  <c r="L73" i="1" s="1"/>
  <c r="J124" i="1"/>
  <c r="H109" i="1"/>
  <c r="H55" i="1"/>
  <c r="H54" i="1" s="1"/>
  <c r="L72" i="1" l="1"/>
  <c r="I78" i="1"/>
  <c r="I73" i="1" s="1"/>
  <c r="I72" i="1" s="1"/>
  <c r="K54" i="1"/>
  <c r="K45" i="1"/>
  <c r="L45" i="1"/>
  <c r="L16" i="1" s="1"/>
  <c r="L15" i="1" s="1"/>
  <c r="K16" i="1"/>
  <c r="K15" i="1" s="1"/>
  <c r="K73" i="1"/>
  <c r="K72" i="1" s="1"/>
  <c r="H125" i="1"/>
  <c r="H124" i="1" s="1"/>
  <c r="L125" i="1"/>
  <c r="L124" i="1" s="1"/>
  <c r="J78" i="1"/>
  <c r="J73" i="1" s="1"/>
  <c r="J72" i="1" s="1"/>
  <c r="J16" i="1" s="1"/>
  <c r="J15" i="1" s="1"/>
  <c r="J45" i="1"/>
  <c r="L62" i="1"/>
  <c r="L54" i="1" s="1"/>
  <c r="I62" i="1"/>
  <c r="I54" i="1" s="1"/>
  <c r="H45" i="1"/>
  <c r="H16" i="1" s="1"/>
  <c r="H15" i="1" s="1"/>
  <c r="I45" i="1" l="1"/>
  <c r="I16" i="1" s="1"/>
  <c r="I15" i="1" s="1"/>
</calcChain>
</file>

<file path=xl/sharedStrings.xml><?xml version="1.0" encoding="utf-8"?>
<sst xmlns="http://schemas.openxmlformats.org/spreadsheetml/2006/main" count="562" uniqueCount="147">
  <si>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</si>
  <si>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</si>
  <si>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</si>
  <si>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</si>
  <si>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</si>
  <si>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</si>
  <si>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</si>
  <si>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</si>
  <si>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</si>
  <si>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</si>
  <si>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</si>
  <si>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</si>
  <si>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</si>
  <si>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</si>
  <si>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</si>
  <si>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</si>
  <si>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</si>
  <si>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</si>
  <si>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</si>
  <si>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</si>
  <si>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</si>
  <si>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</si>
  <si>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</si>
  <si>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</si>
  <si>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</si>
  <si>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</si>
  <si>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</si>
  <si>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</si>
  <si>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</si>
  <si>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</si>
  <si>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</si>
  <si>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</si>
  <si>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</si>
  <si>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</si>
  <si>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</si>
  <si>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</si>
  <si>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</si>
  <si>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</si>
  <si>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</si>
  <si>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</si>
  <si>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</si>
  <si>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</si>
  <si>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</si>
  <si>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</si>
  <si>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</si>
  <si>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</si>
  <si>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</si>
  <si>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</si>
  <si>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</si>
  <si>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</si>
  <si>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</si>
  <si>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</si>
  <si>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</si>
  <si>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</si>
  <si>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</si>
  <si>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</si>
  <si>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</si>
  <si>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</si>
  <si>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</si>
  <si>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</si>
  <si>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</si>
  <si>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</si>
  <si>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</si>
  <si>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</si>
  <si>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</si>
  <si>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</si>
  <si>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244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</si>
  <si>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</si>
  <si>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</si>
  <si>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</si>
  <si>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</si>
  <si>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</si>
  <si>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</si>
  <si>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</si>
  <si>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</si>
  <si>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</si>
  <si>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</si>
  <si>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08 0 00 00000</t>
  </si>
  <si>
    <t>Реализация прочих направлений расходов программы "Молодежь Поддорского сельского поселения на 2014-2021 годы"</t>
  </si>
  <si>
    <t>05 0 03 00000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</si>
  <si>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</si>
  <si>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</si>
  <si>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</si>
  <si>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</si>
  <si>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</si>
  <si>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</si>
  <si>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</si>
  <si>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</si>
  <si>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</si>
  <si>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</si>
  <si>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</si>
  <si>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</si>
  <si>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</si>
  <si>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</si>
  <si>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</si>
  <si>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</si>
  <si>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</si>
  <si>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>07 1 02 71540</t>
  </si>
  <si>
    <t>07 1 02 S1540</t>
  </si>
  <si>
    <t>Осуществление дорожной деятельностипо вопросу ремонта  в отношении автомобильных дорог общего пользования местного значения, осуществляемых за счет субсидий из областного бюджета</t>
  </si>
  <si>
    <t>Осуществление дорожной деятельности по вопросу ремонта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</si>
  <si>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Муниципальная программа "Формирование современной городской среды на территории села Поддорье на 2018-2024 годы"</t>
  </si>
  <si>
    <t xml:space="preserve">Муниципальная программа "Комплексное развитие сельских территорий  Поддорского сельского поселения до 2025 года" </t>
  </si>
  <si>
    <t>Создание и развитие инфраструктуры на сельских территориях</t>
  </si>
  <si>
    <t xml:space="preserve"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 за счет средств областного и федерального бюджета 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</si>
  <si>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за счет средств местного бюджета</t>
  </si>
  <si>
    <t>Ремонт обустройство и содержание дворовых территорий МКД и муниципальных территорий общего пользования</t>
  </si>
  <si>
    <t>08 0 01 00000</t>
  </si>
  <si>
    <t>08 0 01 99990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</si>
  <si>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</si>
  <si>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</si>
  <si>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</si>
  <si>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</si>
  <si>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</si>
  <si>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05 0 02 00000</t>
  </si>
  <si>
    <t>05 0 02 S2090</t>
  </si>
  <si>
    <t>05 0 03 S5260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</si>
  <si>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</si>
  <si>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</si>
  <si>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</si>
  <si>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>10  0 01 00000</t>
  </si>
  <si>
    <t>Ведущий специалист, бухгалтер :                                                          Т.С. Буравцова</t>
  </si>
  <si>
    <t>02 0 01 99990</t>
  </si>
  <si>
    <t>02 0 02 99990</t>
  </si>
  <si>
    <t>Содействие в организации мероприятий, направленных на пропоганду здороваого образа жизни и отказа от вредных привычек</t>
  </si>
  <si>
    <t>Выявление, продвижение и поддержка активности молодёжи и её достижений в различных сферах деятельности</t>
  </si>
  <si>
    <t>Муниципальная программа "Развитие физической культуры и спорта в Поддорском сельском поселении на 2018-2023 годы"</t>
  </si>
  <si>
    <t>Реализация прочих направлений расходов программы  "Развитие физической культуры и спорта в Поддорском сельском поселении на 2018-2023 годы"</t>
  </si>
  <si>
    <t>Муниципальная  программа "Развитие культуры в Поддорском сельском поселении на 2021-2024 годы"</t>
  </si>
  <si>
    <t>Реализация прочих направлений расходов программы "Развитие культуры в Поддорском сельском поселении на 2021-2024 годы"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</si>
  <si>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2014-2025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</si>
  <si>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 субсидия областной бюджет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</si>
  <si>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субсидия областной бюджет</t>
  </si>
  <si>
    <t>00</t>
  </si>
  <si>
    <t>Другие вопросы в области национальной экономики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</si>
  <si>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 бюджет поселения</t>
  </si>
  <si>
    <t xml:space="preserve">Муниципальная программа "Реформирование и развитие местного самоуправления в Поддорском сельском поселении на 2014-2025 годы" </t>
  </si>
  <si>
    <t>Реализация прочих направлений расходов подпрограммы "Развитие дорожного  хозяйства  Поддорского сельского поселения на 2018-2023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</si>
  <si>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2018-2023 годы"</t>
  </si>
  <si>
    <t>Подпрограмма "Придворовые территории многоквартирных жилых домов расположенных на территории Поддорского сельского поселения на 2018-2023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</si>
  <si>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2018-2024 годы"</t>
  </si>
  <si>
    <t>2021 год  Сумма ( рублей)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</si>
  <si>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</si>
  <si>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05 0 01 60270</t>
  </si>
  <si>
    <t xml:space="preserve">Отчет по реализации муниципальных программ на 01.06.2021года </t>
  </si>
  <si>
    <t>Другие общегосударственные вопросы</t>
  </si>
  <si>
    <t>10 0 01 S5764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</si>
</sst>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р_."/>
  </numFmts>
  <fonts count="25" x14ac:knownFonts="1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/>
    <xf numFmtId="0" fontId="2" fillId="0" borderId="0" xfId="0" applyFont="1" applyFill="1"/>
    <xf numFmtId="172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72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72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72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6" fillId="0" borderId="6" xfId="0" applyFont="1" applyBorder="1"/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72" fontId="13" fillId="2" borderId="13" xfId="0" applyNumberFormat="1" applyFont="1" applyFill="1" applyBorder="1" applyAlignment="1">
      <alignment horizontal="center"/>
    </xf>
    <xf numFmtId="172" fontId="12" fillId="2" borderId="13" xfId="0" applyNumberFormat="1" applyFont="1" applyFill="1" applyBorder="1" applyAlignment="1">
      <alignment horizontal="center"/>
    </xf>
    <xf numFmtId="172" fontId="13" fillId="2" borderId="14" xfId="0" applyNumberFormat="1" applyFont="1" applyFill="1" applyBorder="1" applyAlignment="1">
      <alignment horizontal="center"/>
    </xf>
    <xf numFmtId="172" fontId="14" fillId="2" borderId="15" xfId="0" applyNumberFormat="1" applyFont="1" applyFill="1" applyBorder="1" applyAlignment="1">
      <alignment horizontal="center"/>
    </xf>
    <xf numFmtId="172" fontId="14" fillId="4" borderId="14" xfId="0" applyNumberFormat="1" applyFont="1" applyFill="1" applyBorder="1" applyAlignment="1">
      <alignment horizontal="center"/>
    </xf>
    <xf numFmtId="172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72" fontId="13" fillId="6" borderId="18" xfId="0" applyNumberFormat="1" applyFont="1" applyFill="1" applyBorder="1" applyAlignment="1">
      <alignment horizontal="center"/>
    </xf>
    <xf numFmtId="172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72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72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72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72" fontId="13" fillId="2" borderId="10" xfId="0" applyNumberFormat="1" applyFont="1" applyFill="1" applyBorder="1" applyAlignment="1">
      <alignment horizontal="center"/>
    </xf>
    <xf numFmtId="172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72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72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72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2" borderId="24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172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72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72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2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72" fontId="13" fillId="8" borderId="2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  <xf numFmtId="172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72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72" fontId="12" fillId="5" borderId="13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172" fontId="13" fillId="0" borderId="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72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72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72" fontId="13" fillId="2" borderId="1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2" xfId="0" applyNumberFormat="1" applyFont="1" applyFill="1" applyBorder="1" applyAlignment="1">
      <alignment horizontal="center"/>
    </xf>
    <xf numFmtId="172" fontId="13" fillId="9" borderId="27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4" fillId="5" borderId="6" xfId="0" applyNumberFormat="1" applyFont="1" applyFill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" fontId="8" fillId="0" borderId="0" xfId="0" applyNumberFormat="1" applyFont="1"/>
    <xf numFmtId="172" fontId="13" fillId="0" borderId="2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172" fontId="13" fillId="9" borderId="6" xfId="0" applyNumberFormat="1" applyFont="1" applyFill="1" applyBorder="1" applyAlignment="1">
      <alignment horizontal="center"/>
    </xf>
    <xf numFmtId="172" fontId="13" fillId="5" borderId="6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wrapText="1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49" fontId="11" fillId="9" borderId="1" xfId="0" applyNumberFormat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23" fillId="9" borderId="6" xfId="0" applyFont="1" applyFill="1" applyBorder="1"/>
    <xf numFmtId="49" fontId="12" fillId="9" borderId="6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/>
    </xf>
    <xf numFmtId="2" fontId="12" fillId="9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" xfId="0" applyNumberFormat="1" applyFont="1" applyBorder="1"/>
    <xf numFmtId="49" fontId="11" fillId="0" borderId="6" xfId="0" applyNumberFormat="1" applyFont="1" applyBorder="1"/>
    <xf numFmtId="0" fontId="11" fillId="0" borderId="29" xfId="0" applyFont="1" applyBorder="1" applyAlignment="1">
      <alignment vertical="center" wrapText="1"/>
    </xf>
    <xf numFmtId="49" fontId="13" fillId="10" borderId="17" xfId="0" applyNumberFormat="1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72" fontId="11" fillId="2" borderId="15" xfId="0" applyNumberFormat="1" applyFont="1" applyFill="1" applyBorder="1" applyAlignment="1">
      <alignment horizontal="center"/>
    </xf>
    <xf numFmtId="172" fontId="11" fillId="2" borderId="11" xfId="0" applyNumberFormat="1" applyFont="1" applyFill="1" applyBorder="1" applyAlignment="1">
      <alignment horizontal="center"/>
    </xf>
    <xf numFmtId="172" fontId="12" fillId="2" borderId="15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0" fontId="17" fillId="0" borderId="0" xfId="0" applyFont="1"/>
    <xf numFmtId="172" fontId="12" fillId="2" borderId="6" xfId="0" applyNumberFormat="1" applyFont="1" applyFill="1" applyBorder="1" applyAlignment="1">
      <alignment horizontal="center"/>
    </xf>
    <xf numFmtId="172" fontId="12" fillId="2" borderId="17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wrapText="1"/>
    </xf>
    <xf numFmtId="49" fontId="13" fillId="10" borderId="6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172" fontId="12" fillId="2" borderId="19" xfId="0" applyNumberFormat="1" applyFont="1" applyFill="1" applyBorder="1" applyAlignment="1">
      <alignment horizontal="center"/>
    </xf>
    <xf numFmtId="0" fontId="17" fillId="0" borderId="19" xfId="0" applyFont="1" applyBorder="1"/>
    <xf numFmtId="2" fontId="11" fillId="0" borderId="29" xfId="0" applyNumberFormat="1" applyFont="1" applyFill="1" applyBorder="1" applyAlignment="1">
      <alignment horizontal="center"/>
    </xf>
    <xf numFmtId="0" fontId="0" fillId="0" borderId="17" xfId="0" applyBorder="1"/>
    <xf numFmtId="172" fontId="13" fillId="2" borderId="1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shrinkToFit="1"/>
    </xf>
    <xf numFmtId="49" fontId="14" fillId="2" borderId="3" xfId="0" applyNumberFormat="1" applyFont="1" applyFill="1" applyBorder="1" applyAlignment="1">
      <alignment horizontal="center" shrinkToFit="1"/>
    </xf>
    <xf numFmtId="2" fontId="12" fillId="0" borderId="29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wrapText="1"/>
    </xf>
    <xf numFmtId="0" fontId="11" fillId="11" borderId="8" xfId="0" applyFont="1" applyFill="1" applyBorder="1" applyAlignment="1">
      <alignment wrapText="1"/>
    </xf>
    <xf numFmtId="49" fontId="12" fillId="10" borderId="6" xfId="0" applyNumberFormat="1" applyFont="1" applyFill="1" applyBorder="1" applyAlignment="1">
      <alignment horizontal="center"/>
    </xf>
    <xf numFmtId="49" fontId="11" fillId="9" borderId="4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 wrapText="1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tabSelected="1" topLeftCell="A120" workbookViewId="0">
      <selection activeCell="L128" sqref="L128"/>
    </sheetView>
  </sheetViews>
  <sheetFormatPr defaultRowHeight="12.75" x14ac:dyDescent="0.2"/>
  <cols>
    <col min="1" max="1" width="1.85546875" customWidth="1"/>
    <col min="2" max="2" width="42" customWidth="1"/>
    <col min="3" max="3" width="11" customWidth="1"/>
    <col min="4" max="4" width="4.85546875" customWidth="1"/>
    <col min="5" max="5" width="4.28515625" customWidth="1"/>
    <col min="6" max="6" width="4.5703125" customWidth="1"/>
    <col min="7" max="7" width="2.7109375" customWidth="1"/>
    <col min="8" max="8" width="10.85546875" customWidth="1"/>
    <col min="9" max="9" width="13" hidden="1" customWidth="1"/>
    <col min="10" max="10" width="0.140625" hidden="1" customWidth="1"/>
    <col min="11" max="11" width="10.42578125" customWidth="1"/>
    <col min="12" max="12" width="10.28515625" customWidth="1"/>
    <col min="13" max="13" width="10.7109375" bestFit="1" customWidth="1"/>
  </cols>
  <sheetData>
    <row r="1" spans="2:16" hidden="1" x14ac:dyDescent="0.2">
      <c r="B1" s="1"/>
      <c r="C1" s="2"/>
      <c r="D1" s="2"/>
      <c r="E1" s="2"/>
      <c r="F1" s="2"/>
      <c r="G1" s="2"/>
      <c r="H1" s="3"/>
      <c r="I1" s="290" t="s">
        <v>0</v>
      </c>
      <c r="J1" s="290"/>
    </row>
    <row r="2" spans="2:16" hidden="1" x14ac:dyDescent="0.2">
      <c r="B2" s="1"/>
      <c r="C2" s="2"/>
      <c r="D2" s="2"/>
      <c r="E2" s="2"/>
      <c r="F2" s="2"/>
      <c r="G2" s="2"/>
      <c r="H2" s="3"/>
      <c r="I2" s="58"/>
      <c r="J2" s="58"/>
    </row>
    <row r="3" spans="2:16" hidden="1" x14ac:dyDescent="0.2">
      <c r="B3" s="1"/>
      <c r="C3" s="2"/>
      <c r="D3" s="2"/>
      <c r="E3" s="2"/>
      <c r="F3" s="2"/>
      <c r="G3" s="2"/>
      <c r="H3" s="3"/>
      <c r="I3" s="58"/>
      <c r="J3" s="58"/>
    </row>
    <row r="4" spans="2:16" hidden="1" x14ac:dyDescent="0.2">
      <c r="B4" s="1"/>
      <c r="C4" s="2"/>
      <c r="D4" s="2"/>
      <c r="E4" s="2"/>
      <c r="F4" s="2"/>
      <c r="G4" s="2"/>
      <c r="H4" s="3"/>
      <c r="I4" s="58"/>
      <c r="J4" s="58"/>
    </row>
    <row r="5" spans="2:16" ht="15.75" customHeight="1" x14ac:dyDescent="0.2">
      <c r="B5" s="296" t="s">
        <v>144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2:16" ht="15.75" hidden="1" customHeight="1" x14ac:dyDescent="0.2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</row>
    <row r="7" spans="2:16" ht="13.5" customHeight="1" x14ac:dyDescent="0.2">
      <c r="B7" s="296" t="s">
        <v>68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</row>
    <row r="8" spans="2:16" ht="0.75" hidden="1" customHeight="1" x14ac:dyDescent="0.2">
      <c r="B8" s="1"/>
      <c r="C8" s="2"/>
      <c r="D8" s="291"/>
      <c r="E8" s="291"/>
      <c r="F8" s="291"/>
      <c r="G8" s="291"/>
      <c r="H8" s="291"/>
      <c r="I8" s="291"/>
      <c r="J8" s="291"/>
      <c r="O8" s="15"/>
      <c r="P8" s="15"/>
    </row>
    <row r="9" spans="2:16" ht="10.5" hidden="1" customHeight="1" x14ac:dyDescent="0.2"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O9" s="15"/>
      <c r="P9" s="15"/>
    </row>
    <row r="10" spans="2:16" ht="3.75" hidden="1" customHeight="1" x14ac:dyDescent="0.2">
      <c r="B10" s="4"/>
      <c r="C10" s="4"/>
      <c r="D10" s="4"/>
      <c r="E10" s="4"/>
      <c r="F10" s="4"/>
      <c r="G10" s="4"/>
      <c r="H10" s="5"/>
      <c r="I10" s="5"/>
      <c r="J10" s="5"/>
      <c r="O10" s="15"/>
      <c r="P10" s="15"/>
    </row>
    <row r="11" spans="2:16" ht="18.75" hidden="1" customHeight="1" x14ac:dyDescent="0.25"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O11" s="15"/>
      <c r="P11" s="15"/>
    </row>
    <row r="12" spans="2:16" ht="12" customHeight="1" x14ac:dyDescent="0.2">
      <c r="B12" s="6" t="s">
        <v>1</v>
      </c>
      <c r="C12" s="28" t="s">
        <v>2</v>
      </c>
      <c r="D12" s="28" t="s">
        <v>3</v>
      </c>
      <c r="E12" s="28" t="s">
        <v>4</v>
      </c>
      <c r="F12" s="29" t="s">
        <v>5</v>
      </c>
      <c r="G12" s="137"/>
      <c r="H12" s="292" t="s">
        <v>141</v>
      </c>
      <c r="I12" s="293"/>
      <c r="J12" s="293"/>
      <c r="K12" s="293"/>
      <c r="L12" s="294"/>
      <c r="O12" s="15"/>
      <c r="P12" s="15"/>
    </row>
    <row r="13" spans="2:16" ht="18" customHeight="1" x14ac:dyDescent="0.2">
      <c r="B13" s="7"/>
      <c r="C13" s="30"/>
      <c r="D13" s="30"/>
      <c r="E13" s="30"/>
      <c r="F13" s="30"/>
      <c r="G13" s="69"/>
      <c r="H13" s="31" t="s">
        <v>58</v>
      </c>
      <c r="I13" s="32"/>
      <c r="J13" s="32"/>
      <c r="K13" s="33" t="s">
        <v>59</v>
      </c>
      <c r="L13" s="33" t="s">
        <v>60</v>
      </c>
    </row>
    <row r="14" spans="2:16" hidden="1" x14ac:dyDescent="0.2">
      <c r="B14" s="8"/>
      <c r="C14" s="34"/>
      <c r="D14" s="34"/>
      <c r="E14" s="34"/>
      <c r="F14" s="34"/>
      <c r="G14" s="70"/>
      <c r="H14" s="35"/>
      <c r="I14" s="32"/>
      <c r="J14" s="32"/>
      <c r="K14" s="36"/>
      <c r="L14" s="36"/>
    </row>
    <row r="15" spans="2:16" ht="15.75" customHeight="1" x14ac:dyDescent="0.2">
      <c r="B15" s="9" t="s">
        <v>6</v>
      </c>
      <c r="C15" s="37"/>
      <c r="D15" s="37"/>
      <c r="E15" s="37"/>
      <c r="F15" s="37"/>
      <c r="G15" s="37"/>
      <c r="H15" s="38">
        <f>H16</f>
        <v>16446736</v>
      </c>
      <c r="I15" s="38">
        <f>I16</f>
        <v>19000</v>
      </c>
      <c r="J15" s="38">
        <f>J16</f>
        <v>19000</v>
      </c>
      <c r="K15" s="38">
        <f>K16</f>
        <v>387352.38</v>
      </c>
      <c r="L15" s="38">
        <f>L16</f>
        <v>387352.38</v>
      </c>
    </row>
    <row r="16" spans="2:16" ht="12.75" customHeight="1" x14ac:dyDescent="0.2">
      <c r="B16" s="10" t="s">
        <v>7</v>
      </c>
      <c r="C16" s="39"/>
      <c r="D16" s="39"/>
      <c r="E16" s="40"/>
      <c r="F16" s="40"/>
      <c r="G16" s="40"/>
      <c r="H16" s="41">
        <f>H17+H22+H35+H40+H45+H72+H109+H120+H124+H133</f>
        <v>16446736</v>
      </c>
      <c r="I16" s="41">
        <f>I17+I22+I35+I40+I45+I72+I109+I120+I124+I133</f>
        <v>19000</v>
      </c>
      <c r="J16" s="41">
        <f>J17+J22+J35+J40+J45+J72+J109+J120+J124+J133</f>
        <v>19000</v>
      </c>
      <c r="K16" s="41">
        <f>K17+K22+K35+K40+K45+K72+K109+K120+K124+K133</f>
        <v>387352.38</v>
      </c>
      <c r="L16" s="41">
        <f>L17+L22+L35+L40+L45+L72+L109+L120+L124+L133</f>
        <v>387352.38</v>
      </c>
    </row>
    <row r="17" spans="2:12" ht="33.75" customHeight="1" x14ac:dyDescent="0.2">
      <c r="B17" s="129" t="s">
        <v>69</v>
      </c>
      <c r="C17" s="102" t="s">
        <v>21</v>
      </c>
      <c r="D17" s="102" t="s">
        <v>8</v>
      </c>
      <c r="E17" s="101" t="s">
        <v>9</v>
      </c>
      <c r="F17" s="101" t="s">
        <v>10</v>
      </c>
      <c r="G17" s="101"/>
      <c r="H17" s="133">
        <f t="shared" ref="H17:L18" si="0">H18</f>
        <v>53000</v>
      </c>
      <c r="I17" s="133">
        <f t="shared" si="0"/>
        <v>0</v>
      </c>
      <c r="J17" s="133">
        <f t="shared" si="0"/>
        <v>0</v>
      </c>
      <c r="K17" s="133">
        <f t="shared" si="0"/>
        <v>0</v>
      </c>
      <c r="L17" s="133">
        <f t="shared" si="0"/>
        <v>0</v>
      </c>
    </row>
    <row r="18" spans="2:12" ht="21" customHeight="1" x14ac:dyDescent="0.2">
      <c r="B18" s="14" t="s">
        <v>70</v>
      </c>
      <c r="C18" s="39" t="s">
        <v>23</v>
      </c>
      <c r="D18" s="39" t="s">
        <v>8</v>
      </c>
      <c r="E18" s="39" t="s">
        <v>9</v>
      </c>
      <c r="F18" s="39"/>
      <c r="G18" s="39"/>
      <c r="H18" s="43">
        <f t="shared" si="0"/>
        <v>53000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</row>
    <row r="19" spans="2:12" ht="31.5" customHeight="1" x14ac:dyDescent="0.2">
      <c r="B19" s="14" t="s">
        <v>71</v>
      </c>
      <c r="C19" s="46" t="s">
        <v>22</v>
      </c>
      <c r="D19" s="46" t="s">
        <v>8</v>
      </c>
      <c r="E19" s="46" t="s">
        <v>9</v>
      </c>
      <c r="F19" s="46"/>
      <c r="G19" s="46"/>
      <c r="H19" s="47">
        <f>H20</f>
        <v>53000</v>
      </c>
      <c r="I19" s="32"/>
      <c r="J19" s="32"/>
      <c r="K19" s="42">
        <f>K20</f>
        <v>0</v>
      </c>
      <c r="L19" s="42">
        <f>L20</f>
        <v>0</v>
      </c>
    </row>
    <row r="20" spans="2:12" ht="21" customHeight="1" x14ac:dyDescent="0.2">
      <c r="B20" s="13" t="s">
        <v>62</v>
      </c>
      <c r="C20" s="39" t="s">
        <v>22</v>
      </c>
      <c r="D20" s="39" t="s">
        <v>8</v>
      </c>
      <c r="E20" s="39" t="s">
        <v>9</v>
      </c>
      <c r="F20" s="39" t="s">
        <v>11</v>
      </c>
      <c r="G20" s="39"/>
      <c r="H20" s="43">
        <f>H21</f>
        <v>53000</v>
      </c>
      <c r="I20" s="32"/>
      <c r="J20" s="32"/>
      <c r="K20" s="42">
        <f>K21</f>
        <v>0</v>
      </c>
      <c r="L20" s="42">
        <f>L21</f>
        <v>0</v>
      </c>
    </row>
    <row r="21" spans="2:12" ht="12.75" customHeight="1" x14ac:dyDescent="0.2">
      <c r="B21" s="13" t="s">
        <v>72</v>
      </c>
      <c r="C21" s="39" t="s">
        <v>22</v>
      </c>
      <c r="D21" s="39" t="s">
        <v>8</v>
      </c>
      <c r="E21" s="39" t="s">
        <v>9</v>
      </c>
      <c r="F21" s="39" t="s">
        <v>66</v>
      </c>
      <c r="G21" s="39"/>
      <c r="H21" s="43">
        <v>53000</v>
      </c>
      <c r="I21" s="32"/>
      <c r="J21" s="32"/>
      <c r="K21" s="42">
        <v>0</v>
      </c>
      <c r="L21" s="42">
        <v>0</v>
      </c>
    </row>
    <row r="22" spans="2:12" ht="21" customHeight="1" x14ac:dyDescent="0.2">
      <c r="B22" s="134" t="s">
        <v>88</v>
      </c>
      <c r="C22" s="102" t="s">
        <v>25</v>
      </c>
      <c r="D22" s="102" t="s">
        <v>12</v>
      </c>
      <c r="E22" s="102" t="s">
        <v>12</v>
      </c>
      <c r="F22" s="102" t="s">
        <v>10</v>
      </c>
      <c r="G22" s="102"/>
      <c r="H22" s="130">
        <f>H23+H27+H31</f>
        <v>5000</v>
      </c>
      <c r="I22" s="130">
        <f>I31</f>
        <v>0</v>
      </c>
      <c r="J22" s="130">
        <f>J31</f>
        <v>0</v>
      </c>
      <c r="K22" s="159">
        <f>K31</f>
        <v>0</v>
      </c>
      <c r="L22" s="159">
        <f>L31</f>
        <v>0</v>
      </c>
    </row>
    <row r="23" spans="2:12" ht="23.25" customHeight="1" x14ac:dyDescent="0.2">
      <c r="B23" s="17" t="s">
        <v>124</v>
      </c>
      <c r="C23" s="39" t="s">
        <v>122</v>
      </c>
      <c r="D23" s="39" t="s">
        <v>12</v>
      </c>
      <c r="E23" s="39" t="s">
        <v>12</v>
      </c>
      <c r="F23" s="39"/>
      <c r="G23" s="39"/>
      <c r="H23" s="43">
        <f t="shared" ref="H23:L25" si="1">H24</f>
        <v>500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</row>
    <row r="24" spans="2:12" ht="21" customHeight="1" x14ac:dyDescent="0.2">
      <c r="B24" s="16" t="s">
        <v>78</v>
      </c>
      <c r="C24" s="39" t="s">
        <v>122</v>
      </c>
      <c r="D24" s="46" t="s">
        <v>12</v>
      </c>
      <c r="E24" s="46" t="s">
        <v>12</v>
      </c>
      <c r="F24" s="39"/>
      <c r="G24" s="39"/>
      <c r="H24" s="47">
        <f t="shared" si="1"/>
        <v>500</v>
      </c>
      <c r="I24" s="47">
        <f t="shared" si="1"/>
        <v>0</v>
      </c>
      <c r="J24" s="47">
        <f t="shared" si="1"/>
        <v>0</v>
      </c>
      <c r="K24" s="47">
        <f>K25</f>
        <v>0</v>
      </c>
      <c r="L24" s="47">
        <f>L25</f>
        <v>0</v>
      </c>
    </row>
    <row r="25" spans="2:12" ht="21" customHeight="1" x14ac:dyDescent="0.2">
      <c r="B25" s="13" t="s">
        <v>62</v>
      </c>
      <c r="C25" s="39" t="s">
        <v>122</v>
      </c>
      <c r="D25" s="39" t="s">
        <v>12</v>
      </c>
      <c r="E25" s="39" t="s">
        <v>12</v>
      </c>
      <c r="F25" s="39" t="s">
        <v>11</v>
      </c>
      <c r="G25" s="39"/>
      <c r="H25" s="43">
        <f>H26</f>
        <v>500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</row>
    <row r="26" spans="2:12" ht="14.25" customHeight="1" x14ac:dyDescent="0.2">
      <c r="B26" s="13" t="s">
        <v>72</v>
      </c>
      <c r="C26" s="39" t="s">
        <v>122</v>
      </c>
      <c r="D26" s="39" t="s">
        <v>12</v>
      </c>
      <c r="E26" s="39" t="s">
        <v>12</v>
      </c>
      <c r="F26" s="39" t="s">
        <v>66</v>
      </c>
      <c r="G26" s="39"/>
      <c r="H26" s="43">
        <v>500</v>
      </c>
      <c r="I26" s="32"/>
      <c r="J26" s="32"/>
      <c r="K26" s="42">
        <v>0</v>
      </c>
      <c r="L26" s="42">
        <v>0</v>
      </c>
    </row>
    <row r="27" spans="2:12" ht="21" customHeight="1" x14ac:dyDescent="0.2">
      <c r="B27" s="17" t="s">
        <v>125</v>
      </c>
      <c r="C27" s="39" t="s">
        <v>123</v>
      </c>
      <c r="D27" s="39" t="s">
        <v>12</v>
      </c>
      <c r="E27" s="39" t="s">
        <v>12</v>
      </c>
      <c r="F27" s="39"/>
      <c r="G27" s="39"/>
      <c r="H27" s="43">
        <f t="shared" ref="H27:L29" si="2">H28</f>
        <v>1000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</row>
    <row r="28" spans="2:12" ht="21" customHeight="1" x14ac:dyDescent="0.2">
      <c r="B28" s="16" t="s">
        <v>78</v>
      </c>
      <c r="C28" s="39" t="s">
        <v>123</v>
      </c>
      <c r="D28" s="46" t="s">
        <v>12</v>
      </c>
      <c r="E28" s="46" t="s">
        <v>12</v>
      </c>
      <c r="F28" s="39"/>
      <c r="G28" s="39"/>
      <c r="H28" s="47">
        <f t="shared" si="2"/>
        <v>1000</v>
      </c>
      <c r="I28" s="47">
        <f t="shared" si="2"/>
        <v>0</v>
      </c>
      <c r="J28" s="47">
        <f t="shared" si="2"/>
        <v>0</v>
      </c>
      <c r="K28" s="47">
        <f>K29</f>
        <v>0</v>
      </c>
      <c r="L28" s="47">
        <f>L29</f>
        <v>0</v>
      </c>
    </row>
    <row r="29" spans="2:12" ht="23.25" customHeight="1" x14ac:dyDescent="0.2">
      <c r="B29" s="13" t="s">
        <v>62</v>
      </c>
      <c r="C29" s="39" t="s">
        <v>123</v>
      </c>
      <c r="D29" s="39" t="s">
        <v>12</v>
      </c>
      <c r="E29" s="39" t="s">
        <v>12</v>
      </c>
      <c r="F29" s="39" t="s">
        <v>11</v>
      </c>
      <c r="G29" s="39"/>
      <c r="H29" s="43">
        <f>H30</f>
        <v>1000</v>
      </c>
      <c r="I29" s="43">
        <f t="shared" si="2"/>
        <v>0</v>
      </c>
      <c r="J29" s="43">
        <f t="shared" si="2"/>
        <v>0</v>
      </c>
      <c r="K29" s="43">
        <f t="shared" si="2"/>
        <v>0</v>
      </c>
      <c r="L29" s="43">
        <f t="shared" si="2"/>
        <v>0</v>
      </c>
    </row>
    <row r="30" spans="2:12" ht="14.25" customHeight="1" x14ac:dyDescent="0.2">
      <c r="B30" s="13" t="s">
        <v>72</v>
      </c>
      <c r="C30" s="39" t="s">
        <v>123</v>
      </c>
      <c r="D30" s="39" t="s">
        <v>12</v>
      </c>
      <c r="E30" s="39" t="s">
        <v>12</v>
      </c>
      <c r="F30" s="39" t="s">
        <v>66</v>
      </c>
      <c r="G30" s="39"/>
      <c r="H30" s="43">
        <v>1000</v>
      </c>
      <c r="I30" s="32"/>
      <c r="J30" s="32"/>
      <c r="K30" s="42">
        <v>0</v>
      </c>
      <c r="L30" s="42">
        <v>0</v>
      </c>
    </row>
    <row r="31" spans="2:12" s="11" customFormat="1" ht="39" customHeight="1" x14ac:dyDescent="0.2">
      <c r="B31" s="17" t="s">
        <v>24</v>
      </c>
      <c r="C31" s="39" t="s">
        <v>26</v>
      </c>
      <c r="D31" s="39" t="s">
        <v>12</v>
      </c>
      <c r="E31" s="39" t="s">
        <v>12</v>
      </c>
      <c r="F31" s="39"/>
      <c r="G31" s="39"/>
      <c r="H31" s="43">
        <f t="shared" ref="H31:L33" si="3">H32</f>
        <v>3500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</row>
    <row r="32" spans="2:12" ht="21" customHeight="1" x14ac:dyDescent="0.2">
      <c r="B32" s="16" t="s">
        <v>78</v>
      </c>
      <c r="C32" s="46" t="s">
        <v>27</v>
      </c>
      <c r="D32" s="46" t="s">
        <v>12</v>
      </c>
      <c r="E32" s="46" t="s">
        <v>12</v>
      </c>
      <c r="F32" s="39"/>
      <c r="G32" s="39"/>
      <c r="H32" s="47">
        <f t="shared" si="3"/>
        <v>3500</v>
      </c>
      <c r="I32" s="47">
        <f t="shared" si="3"/>
        <v>0</v>
      </c>
      <c r="J32" s="47">
        <f t="shared" si="3"/>
        <v>0</v>
      </c>
      <c r="K32" s="47">
        <f>K33</f>
        <v>0</v>
      </c>
      <c r="L32" s="47">
        <f>L33</f>
        <v>0</v>
      </c>
    </row>
    <row r="33" spans="2:12" ht="20.25" customHeight="1" x14ac:dyDescent="0.2">
      <c r="B33" s="13" t="s">
        <v>62</v>
      </c>
      <c r="C33" s="39" t="s">
        <v>27</v>
      </c>
      <c r="D33" s="39" t="s">
        <v>12</v>
      </c>
      <c r="E33" s="39" t="s">
        <v>12</v>
      </c>
      <c r="F33" s="39" t="s">
        <v>11</v>
      </c>
      <c r="G33" s="39"/>
      <c r="H33" s="43">
        <f>H34</f>
        <v>3500</v>
      </c>
      <c r="I33" s="43">
        <f t="shared" si="3"/>
        <v>0</v>
      </c>
      <c r="J33" s="43">
        <f t="shared" si="3"/>
        <v>0</v>
      </c>
      <c r="K33" s="43">
        <f t="shared" si="3"/>
        <v>0</v>
      </c>
      <c r="L33" s="43">
        <f t="shared" si="3"/>
        <v>0</v>
      </c>
    </row>
    <row r="34" spans="2:12" ht="14.25" customHeight="1" x14ac:dyDescent="0.2">
      <c r="B34" s="13" t="s">
        <v>72</v>
      </c>
      <c r="C34" s="39" t="s">
        <v>27</v>
      </c>
      <c r="D34" s="39" t="s">
        <v>12</v>
      </c>
      <c r="E34" s="39" t="s">
        <v>12</v>
      </c>
      <c r="F34" s="39" t="s">
        <v>66</v>
      </c>
      <c r="G34" s="39"/>
      <c r="H34" s="43">
        <v>3500</v>
      </c>
      <c r="I34" s="32"/>
      <c r="J34" s="32"/>
      <c r="K34" s="42">
        <v>0</v>
      </c>
      <c r="L34" s="42">
        <v>0</v>
      </c>
    </row>
    <row r="35" spans="2:12" s="11" customFormat="1" ht="32.25" customHeight="1" x14ac:dyDescent="0.2">
      <c r="B35" s="129" t="s">
        <v>126</v>
      </c>
      <c r="C35" s="102" t="s">
        <v>31</v>
      </c>
      <c r="D35" s="101" t="s">
        <v>13</v>
      </c>
      <c r="E35" s="101" t="s">
        <v>14</v>
      </c>
      <c r="F35" s="102" t="s">
        <v>10</v>
      </c>
      <c r="G35" s="102"/>
      <c r="H35" s="130">
        <f>H36</f>
        <v>14000</v>
      </c>
      <c r="I35" s="131"/>
      <c r="J35" s="131"/>
      <c r="K35" s="132">
        <f t="shared" ref="K35:L37" si="4">K36</f>
        <v>0</v>
      </c>
      <c r="L35" s="132">
        <f t="shared" si="4"/>
        <v>0</v>
      </c>
    </row>
    <row r="36" spans="2:12" s="11" customFormat="1" ht="66" customHeight="1" x14ac:dyDescent="0.2">
      <c r="B36" s="24" t="s">
        <v>28</v>
      </c>
      <c r="C36" s="40" t="s">
        <v>29</v>
      </c>
      <c r="D36" s="40" t="s">
        <v>13</v>
      </c>
      <c r="E36" s="40" t="s">
        <v>14</v>
      </c>
      <c r="F36" s="39"/>
      <c r="G36" s="39"/>
      <c r="H36" s="43">
        <f>H37</f>
        <v>14000</v>
      </c>
      <c r="I36" s="44"/>
      <c r="J36" s="44"/>
      <c r="K36" s="45">
        <f t="shared" si="4"/>
        <v>0</v>
      </c>
      <c r="L36" s="45">
        <f t="shared" si="4"/>
        <v>0</v>
      </c>
    </row>
    <row r="37" spans="2:12" s="11" customFormat="1" ht="31.5" customHeight="1" x14ac:dyDescent="0.2">
      <c r="B37" s="18" t="s">
        <v>127</v>
      </c>
      <c r="C37" s="48" t="s">
        <v>30</v>
      </c>
      <c r="D37" s="48" t="s">
        <v>13</v>
      </c>
      <c r="E37" s="48" t="s">
        <v>14</v>
      </c>
      <c r="F37" s="39"/>
      <c r="G37" s="39"/>
      <c r="H37" s="47">
        <f>H38</f>
        <v>14000</v>
      </c>
      <c r="I37" s="44"/>
      <c r="J37" s="44"/>
      <c r="K37" s="45">
        <f t="shared" si="4"/>
        <v>0</v>
      </c>
      <c r="L37" s="45">
        <f t="shared" si="4"/>
        <v>0</v>
      </c>
    </row>
    <row r="38" spans="2:12" ht="21" customHeight="1" x14ac:dyDescent="0.2">
      <c r="B38" s="13" t="s">
        <v>62</v>
      </c>
      <c r="C38" s="40" t="s">
        <v>30</v>
      </c>
      <c r="D38" s="40" t="s">
        <v>13</v>
      </c>
      <c r="E38" s="40" t="s">
        <v>14</v>
      </c>
      <c r="F38" s="39" t="s">
        <v>11</v>
      </c>
      <c r="G38" s="39"/>
      <c r="H38" s="41">
        <f>H39</f>
        <v>14000</v>
      </c>
      <c r="I38" s="41">
        <v>24000</v>
      </c>
      <c r="J38" s="41">
        <v>24000</v>
      </c>
      <c r="K38" s="41">
        <f>K39</f>
        <v>0</v>
      </c>
      <c r="L38" s="41">
        <f>L39</f>
        <v>0</v>
      </c>
    </row>
    <row r="39" spans="2:12" ht="14.25" customHeight="1" x14ac:dyDescent="0.2">
      <c r="B39" s="13" t="s">
        <v>72</v>
      </c>
      <c r="C39" s="40" t="s">
        <v>30</v>
      </c>
      <c r="D39" s="40" t="s">
        <v>13</v>
      </c>
      <c r="E39" s="40" t="s">
        <v>14</v>
      </c>
      <c r="F39" s="39" t="s">
        <v>66</v>
      </c>
      <c r="G39" s="39"/>
      <c r="H39" s="41">
        <v>14000</v>
      </c>
      <c r="I39" s="32"/>
      <c r="J39" s="32"/>
      <c r="K39" s="42">
        <v>0</v>
      </c>
      <c r="L39" s="42">
        <v>0</v>
      </c>
    </row>
    <row r="40" spans="2:12" s="11" customFormat="1" ht="21.75" customHeight="1" x14ac:dyDescent="0.2">
      <c r="B40" s="129" t="s">
        <v>128</v>
      </c>
      <c r="C40" s="135" t="s">
        <v>35</v>
      </c>
      <c r="D40" s="101" t="s">
        <v>15</v>
      </c>
      <c r="E40" s="101" t="s">
        <v>14</v>
      </c>
      <c r="F40" s="102" t="s">
        <v>10</v>
      </c>
      <c r="G40" s="135"/>
      <c r="H40" s="133">
        <f>H41</f>
        <v>20000</v>
      </c>
      <c r="I40" s="131"/>
      <c r="J40" s="131"/>
      <c r="K40" s="136">
        <f t="shared" ref="K40:L43" si="5">K41</f>
        <v>2000</v>
      </c>
      <c r="L40" s="136">
        <f t="shared" si="5"/>
        <v>2000</v>
      </c>
    </row>
    <row r="41" spans="2:12" s="11" customFormat="1" ht="31.5" customHeight="1" x14ac:dyDescent="0.2">
      <c r="B41" s="25" t="s">
        <v>32</v>
      </c>
      <c r="C41" s="49" t="s">
        <v>33</v>
      </c>
      <c r="D41" s="50" t="s">
        <v>15</v>
      </c>
      <c r="E41" s="40" t="s">
        <v>14</v>
      </c>
      <c r="F41" s="59"/>
      <c r="G41" s="84"/>
      <c r="H41" s="120">
        <f>H42</f>
        <v>20000</v>
      </c>
      <c r="I41" s="44"/>
      <c r="J41" s="44"/>
      <c r="K41" s="45">
        <f t="shared" si="5"/>
        <v>2000</v>
      </c>
      <c r="L41" s="45">
        <f t="shared" si="5"/>
        <v>2000</v>
      </c>
    </row>
    <row r="42" spans="2:12" s="11" customFormat="1" ht="19.5" customHeight="1" x14ac:dyDescent="0.2">
      <c r="B42" s="19" t="s">
        <v>129</v>
      </c>
      <c r="C42" s="51" t="s">
        <v>34</v>
      </c>
      <c r="D42" s="52" t="s">
        <v>15</v>
      </c>
      <c r="E42" s="48" t="s">
        <v>14</v>
      </c>
      <c r="F42" s="59"/>
      <c r="G42" s="84"/>
      <c r="H42" s="83">
        <f>H43</f>
        <v>20000</v>
      </c>
      <c r="I42" s="44"/>
      <c r="J42" s="44"/>
      <c r="K42" s="45">
        <f t="shared" si="5"/>
        <v>2000</v>
      </c>
      <c r="L42" s="45">
        <f t="shared" si="5"/>
        <v>2000</v>
      </c>
    </row>
    <row r="43" spans="2:12" s="11" customFormat="1" ht="20.25" customHeight="1" x14ac:dyDescent="0.2">
      <c r="B43" s="142" t="s">
        <v>62</v>
      </c>
      <c r="C43" s="181" t="s">
        <v>34</v>
      </c>
      <c r="D43" s="160" t="s">
        <v>15</v>
      </c>
      <c r="E43" s="107" t="s">
        <v>14</v>
      </c>
      <c r="F43" s="109" t="s">
        <v>11</v>
      </c>
      <c r="G43" s="85"/>
      <c r="H43" s="79">
        <f>H44</f>
        <v>20000</v>
      </c>
      <c r="I43" s="79">
        <f>I44</f>
        <v>0</v>
      </c>
      <c r="J43" s="79">
        <f>J44</f>
        <v>0</v>
      </c>
      <c r="K43" s="79">
        <f t="shared" si="5"/>
        <v>2000</v>
      </c>
      <c r="L43" s="79">
        <f t="shared" si="5"/>
        <v>2000</v>
      </c>
    </row>
    <row r="44" spans="2:12" s="11" customFormat="1" ht="14.25" customHeight="1" x14ac:dyDescent="0.2">
      <c r="B44" s="13" t="s">
        <v>72</v>
      </c>
      <c r="C44" s="51" t="s">
        <v>34</v>
      </c>
      <c r="D44" s="52" t="s">
        <v>15</v>
      </c>
      <c r="E44" s="48" t="s">
        <v>14</v>
      </c>
      <c r="F44" s="59" t="s">
        <v>66</v>
      </c>
      <c r="G44" s="84"/>
      <c r="H44" s="121">
        <v>20000</v>
      </c>
      <c r="I44" s="44"/>
      <c r="J44" s="44"/>
      <c r="K44" s="45">
        <v>2000</v>
      </c>
      <c r="L44" s="45">
        <v>2000</v>
      </c>
    </row>
    <row r="45" spans="2:12" s="11" customFormat="1" ht="32.25" customHeight="1" x14ac:dyDescent="0.2">
      <c r="B45" s="97" t="s">
        <v>136</v>
      </c>
      <c r="C45" s="141" t="s">
        <v>50</v>
      </c>
      <c r="D45" s="98" t="s">
        <v>133</v>
      </c>
      <c r="E45" s="98" t="s">
        <v>133</v>
      </c>
      <c r="F45" s="99" t="s">
        <v>10</v>
      </c>
      <c r="G45" s="99"/>
      <c r="H45" s="100">
        <f>H46+H55+H62</f>
        <v>209100</v>
      </c>
      <c r="I45" s="100">
        <f>I46+I55+I62</f>
        <v>0</v>
      </c>
      <c r="J45" s="100">
        <f>J46+J55+J62</f>
        <v>0</v>
      </c>
      <c r="K45" s="100">
        <f>K46+K55+K62</f>
        <v>13000</v>
      </c>
      <c r="L45" s="100">
        <f>L46+L55+L62</f>
        <v>13000</v>
      </c>
    </row>
    <row r="46" spans="2:12" s="11" customFormat="1" ht="22.5" customHeight="1" x14ac:dyDescent="0.2">
      <c r="B46" s="123" t="s">
        <v>49</v>
      </c>
      <c r="C46" s="149" t="s">
        <v>52</v>
      </c>
      <c r="D46" s="92" t="s">
        <v>17</v>
      </c>
      <c r="E46" s="92" t="s">
        <v>19</v>
      </c>
      <c r="F46" s="93"/>
      <c r="G46" s="94"/>
      <c r="H46" s="95">
        <f>H47+H50</f>
        <v>84100</v>
      </c>
      <c r="I46" s="96">
        <f t="shared" ref="H46:L48" si="6">I47</f>
        <v>0</v>
      </c>
      <c r="J46" s="96">
        <f t="shared" si="6"/>
        <v>0</v>
      </c>
      <c r="K46" s="96">
        <f t="shared" si="6"/>
        <v>0</v>
      </c>
      <c r="L46" s="96">
        <f t="shared" si="6"/>
        <v>0</v>
      </c>
    </row>
    <row r="47" spans="2:12" s="11" customFormat="1" ht="32.25" customHeight="1" x14ac:dyDescent="0.2">
      <c r="B47" s="143" t="s">
        <v>130</v>
      </c>
      <c r="C47" s="226" t="s">
        <v>51</v>
      </c>
      <c r="D47" s="57" t="s">
        <v>17</v>
      </c>
      <c r="E47" s="57" t="s">
        <v>19</v>
      </c>
      <c r="F47" s="74"/>
      <c r="G47" s="86"/>
      <c r="H47" s="264">
        <f t="shared" si="6"/>
        <v>50000</v>
      </c>
      <c r="I47" s="265">
        <f t="shared" si="6"/>
        <v>0</v>
      </c>
      <c r="J47" s="265">
        <f t="shared" si="6"/>
        <v>0</v>
      </c>
      <c r="K47" s="265">
        <f t="shared" si="6"/>
        <v>0</v>
      </c>
      <c r="L47" s="265">
        <f t="shared" si="6"/>
        <v>0</v>
      </c>
    </row>
    <row r="48" spans="2:12" s="11" customFormat="1" ht="22.5" customHeight="1" x14ac:dyDescent="0.2">
      <c r="B48" s="20" t="s">
        <v>62</v>
      </c>
      <c r="C48" s="226" t="s">
        <v>51</v>
      </c>
      <c r="D48" s="57" t="s">
        <v>17</v>
      </c>
      <c r="E48" s="57" t="s">
        <v>19</v>
      </c>
      <c r="F48" s="75">
        <v>240</v>
      </c>
      <c r="G48" s="87"/>
      <c r="H48" s="266">
        <f>H49</f>
        <v>50000</v>
      </c>
      <c r="I48" s="266">
        <f t="shared" si="6"/>
        <v>0</v>
      </c>
      <c r="J48" s="266">
        <f t="shared" si="6"/>
        <v>0</v>
      </c>
      <c r="K48" s="266">
        <v>0</v>
      </c>
      <c r="L48" s="266">
        <v>0</v>
      </c>
    </row>
    <row r="49" spans="2:13" s="11" customFormat="1" ht="14.25" customHeight="1" x14ac:dyDescent="0.2">
      <c r="B49" s="142" t="s">
        <v>72</v>
      </c>
      <c r="C49" s="227" t="s">
        <v>51</v>
      </c>
      <c r="D49" s="56" t="s">
        <v>17</v>
      </c>
      <c r="E49" s="56" t="s">
        <v>19</v>
      </c>
      <c r="F49" s="77">
        <v>244</v>
      </c>
      <c r="G49" s="184"/>
      <c r="H49" s="267">
        <v>50000</v>
      </c>
      <c r="I49" s="268"/>
      <c r="J49" s="268"/>
      <c r="K49" s="166">
        <v>0</v>
      </c>
      <c r="L49" s="166">
        <v>0</v>
      </c>
    </row>
    <row r="50" spans="2:13" s="11" customFormat="1" ht="167.25" customHeight="1" x14ac:dyDescent="0.2">
      <c r="B50" s="285" t="s">
        <v>142</v>
      </c>
      <c r="C50" s="288" t="s">
        <v>143</v>
      </c>
      <c r="D50" s="287"/>
      <c r="E50" s="287"/>
      <c r="F50" s="87"/>
      <c r="G50" s="87"/>
      <c r="H50" s="269">
        <f t="shared" ref="H50:L51" si="7">H51</f>
        <v>34100</v>
      </c>
      <c r="I50" s="269">
        <f t="shared" si="7"/>
        <v>0</v>
      </c>
      <c r="J50" s="269">
        <f t="shared" si="7"/>
        <v>0</v>
      </c>
      <c r="K50" s="269">
        <f t="shared" si="7"/>
        <v>0</v>
      </c>
      <c r="L50" s="269">
        <f t="shared" si="7"/>
        <v>0</v>
      </c>
    </row>
    <row r="51" spans="2:13" s="11" customFormat="1" ht="14.25" customHeight="1" x14ac:dyDescent="0.2">
      <c r="B51" s="286" t="s">
        <v>134</v>
      </c>
      <c r="C51" s="288" t="s">
        <v>143</v>
      </c>
      <c r="D51" s="287" t="s">
        <v>17</v>
      </c>
      <c r="E51" s="287" t="s">
        <v>19</v>
      </c>
      <c r="F51" s="87"/>
      <c r="G51" s="87"/>
      <c r="H51" s="269">
        <f t="shared" si="7"/>
        <v>34100</v>
      </c>
      <c r="I51" s="269">
        <f t="shared" si="7"/>
        <v>0</v>
      </c>
      <c r="J51" s="269">
        <f t="shared" si="7"/>
        <v>0</v>
      </c>
      <c r="K51" s="269">
        <f t="shared" si="7"/>
        <v>0</v>
      </c>
      <c r="L51" s="269">
        <f t="shared" si="7"/>
        <v>0</v>
      </c>
    </row>
    <row r="52" spans="2:13" s="11" customFormat="1" ht="21" customHeight="1" x14ac:dyDescent="0.2">
      <c r="B52" s="148" t="s">
        <v>62</v>
      </c>
      <c r="C52" s="288" t="s">
        <v>143</v>
      </c>
      <c r="D52" s="56" t="s">
        <v>17</v>
      </c>
      <c r="E52" s="56" t="s">
        <v>19</v>
      </c>
      <c r="F52" s="77">
        <v>240</v>
      </c>
      <c r="G52" s="184"/>
      <c r="H52" s="267">
        <f>H53</f>
        <v>34100</v>
      </c>
      <c r="I52" s="267">
        <f>I53</f>
        <v>0</v>
      </c>
      <c r="J52" s="267">
        <f>J53</f>
        <v>0</v>
      </c>
      <c r="K52" s="267">
        <v>0</v>
      </c>
      <c r="L52" s="267">
        <v>0</v>
      </c>
    </row>
    <row r="53" spans="2:13" s="11" customFormat="1" ht="15" customHeight="1" x14ac:dyDescent="0.2">
      <c r="B53" s="20" t="s">
        <v>72</v>
      </c>
      <c r="C53" s="288" t="s">
        <v>143</v>
      </c>
      <c r="D53" s="91" t="s">
        <v>17</v>
      </c>
      <c r="E53" s="91" t="s">
        <v>19</v>
      </c>
      <c r="F53" s="87">
        <v>244</v>
      </c>
      <c r="G53" s="87"/>
      <c r="H53" s="269">
        <v>34100</v>
      </c>
      <c r="I53" s="36"/>
      <c r="J53" s="36"/>
      <c r="K53" s="42">
        <v>0</v>
      </c>
      <c r="L53" s="42">
        <v>0</v>
      </c>
    </row>
    <row r="54" spans="2:13" s="11" customFormat="1" ht="15" customHeight="1" x14ac:dyDescent="0.2">
      <c r="B54" s="20" t="s">
        <v>145</v>
      </c>
      <c r="C54" s="271" t="s">
        <v>50</v>
      </c>
      <c r="D54" s="91" t="s">
        <v>14</v>
      </c>
      <c r="E54" s="91" t="s">
        <v>16</v>
      </c>
      <c r="F54" s="87"/>
      <c r="G54" s="87"/>
      <c r="H54" s="269">
        <f>H55+H62</f>
        <v>125000</v>
      </c>
      <c r="I54" s="269">
        <f>I55+I62</f>
        <v>0</v>
      </c>
      <c r="J54" s="269">
        <f>J55+J62</f>
        <v>0</v>
      </c>
      <c r="K54" s="269">
        <f>K55+K62</f>
        <v>13000</v>
      </c>
      <c r="L54" s="269">
        <f>L55+L62</f>
        <v>13000</v>
      </c>
    </row>
    <row r="55" spans="2:13" s="11" customFormat="1" ht="34.5" customHeight="1" x14ac:dyDescent="0.2">
      <c r="B55" s="262" t="s">
        <v>113</v>
      </c>
      <c r="C55" s="271" t="s">
        <v>114</v>
      </c>
      <c r="D55" s="91" t="s">
        <v>14</v>
      </c>
      <c r="E55" s="91" t="s">
        <v>16</v>
      </c>
      <c r="F55" s="86"/>
      <c r="G55" s="87"/>
      <c r="H55" s="269">
        <f>H56+H59</f>
        <v>20000</v>
      </c>
      <c r="I55" s="269">
        <f>I56+I59</f>
        <v>0</v>
      </c>
      <c r="J55" s="269">
        <f>J56+J59</f>
        <v>0</v>
      </c>
      <c r="K55" s="269">
        <f>K56+K59</f>
        <v>0</v>
      </c>
      <c r="L55" s="269">
        <f>L56+L59</f>
        <v>0</v>
      </c>
    </row>
    <row r="56" spans="2:13" s="11" customFormat="1" ht="39" hidden="1" customHeight="1" x14ac:dyDescent="0.2">
      <c r="B56" s="259" t="s">
        <v>131</v>
      </c>
      <c r="C56" s="284" t="s">
        <v>117</v>
      </c>
      <c r="D56" s="152" t="s">
        <v>14</v>
      </c>
      <c r="E56" s="152" t="s">
        <v>16</v>
      </c>
      <c r="F56" s="153"/>
      <c r="G56" s="154"/>
      <c r="H56" s="270">
        <f t="shared" ref="H56:L57" si="8">H57</f>
        <v>0</v>
      </c>
      <c r="I56" s="270">
        <f t="shared" si="8"/>
        <v>0</v>
      </c>
      <c r="J56" s="270">
        <f t="shared" si="8"/>
        <v>0</v>
      </c>
      <c r="K56" s="270">
        <f t="shared" si="8"/>
        <v>0</v>
      </c>
      <c r="L56" s="270">
        <f t="shared" si="8"/>
        <v>0</v>
      </c>
    </row>
    <row r="57" spans="2:13" s="11" customFormat="1" ht="21" hidden="1" customHeight="1" x14ac:dyDescent="0.2">
      <c r="B57" s="263" t="s">
        <v>63</v>
      </c>
      <c r="C57" s="181" t="s">
        <v>117</v>
      </c>
      <c r="D57" s="56" t="s">
        <v>14</v>
      </c>
      <c r="E57" s="56" t="s">
        <v>16</v>
      </c>
      <c r="F57" s="77">
        <v>240</v>
      </c>
      <c r="G57" s="87"/>
      <c r="H57" s="269">
        <f t="shared" si="8"/>
        <v>0</v>
      </c>
      <c r="I57" s="269">
        <f t="shared" si="8"/>
        <v>0</v>
      </c>
      <c r="J57" s="269">
        <f t="shared" si="8"/>
        <v>0</v>
      </c>
      <c r="K57" s="269">
        <f t="shared" si="8"/>
        <v>0</v>
      </c>
      <c r="L57" s="269">
        <f t="shared" si="8"/>
        <v>0</v>
      </c>
    </row>
    <row r="58" spans="2:13" s="11" customFormat="1" ht="15.75" hidden="1" customHeight="1" x14ac:dyDescent="0.2">
      <c r="B58" s="13" t="s">
        <v>72</v>
      </c>
      <c r="C58" s="181" t="s">
        <v>117</v>
      </c>
      <c r="D58" s="91" t="s">
        <v>14</v>
      </c>
      <c r="E58" s="91" t="s">
        <v>16</v>
      </c>
      <c r="F58" s="87">
        <v>244</v>
      </c>
      <c r="G58" s="87"/>
      <c r="H58" s="269">
        <v>0</v>
      </c>
      <c r="I58" s="36"/>
      <c r="J58" s="36"/>
      <c r="K58" s="42">
        <v>0</v>
      </c>
      <c r="L58" s="42">
        <v>0</v>
      </c>
    </row>
    <row r="59" spans="2:13" s="11" customFormat="1" ht="44.25" customHeight="1" x14ac:dyDescent="0.2">
      <c r="B59" s="189" t="s">
        <v>131</v>
      </c>
      <c r="C59" s="181" t="s">
        <v>115</v>
      </c>
      <c r="D59" s="260" t="s">
        <v>14</v>
      </c>
      <c r="E59" s="260" t="s">
        <v>16</v>
      </c>
      <c r="F59" s="261"/>
      <c r="G59" s="154"/>
      <c r="H59" s="270">
        <f t="shared" ref="H59:L60" si="9">H60</f>
        <v>20000</v>
      </c>
      <c r="I59" s="270">
        <f t="shared" si="9"/>
        <v>0</v>
      </c>
      <c r="J59" s="270">
        <f t="shared" si="9"/>
        <v>0</v>
      </c>
      <c r="K59" s="270">
        <f t="shared" si="9"/>
        <v>0</v>
      </c>
      <c r="L59" s="270">
        <f t="shared" si="9"/>
        <v>0</v>
      </c>
    </row>
    <row r="60" spans="2:13" s="11" customFormat="1" ht="22.5" customHeight="1" x14ac:dyDescent="0.2">
      <c r="B60" s="263" t="s">
        <v>63</v>
      </c>
      <c r="C60" s="181" t="s">
        <v>115</v>
      </c>
      <c r="D60" s="56" t="s">
        <v>14</v>
      </c>
      <c r="E60" s="56" t="s">
        <v>16</v>
      </c>
      <c r="F60" s="77">
        <v>240</v>
      </c>
      <c r="G60" s="87"/>
      <c r="H60" s="269">
        <f t="shared" si="9"/>
        <v>20000</v>
      </c>
      <c r="I60" s="269">
        <f t="shared" si="9"/>
        <v>0</v>
      </c>
      <c r="J60" s="269">
        <f t="shared" si="9"/>
        <v>0</v>
      </c>
      <c r="K60" s="269">
        <f t="shared" si="9"/>
        <v>0</v>
      </c>
      <c r="L60" s="269">
        <f t="shared" si="9"/>
        <v>0</v>
      </c>
    </row>
    <row r="61" spans="2:13" s="11" customFormat="1" ht="14.25" customHeight="1" x14ac:dyDescent="0.2">
      <c r="B61" s="142" t="s">
        <v>72</v>
      </c>
      <c r="C61" s="272" t="s">
        <v>115</v>
      </c>
      <c r="D61" s="276" t="s">
        <v>14</v>
      </c>
      <c r="E61" s="276" t="s">
        <v>16</v>
      </c>
      <c r="F61" s="184">
        <v>244</v>
      </c>
      <c r="G61" s="184"/>
      <c r="H61" s="277">
        <v>20000</v>
      </c>
      <c r="I61" s="278"/>
      <c r="J61" s="278"/>
      <c r="K61" s="166">
        <v>0</v>
      </c>
      <c r="L61" s="166">
        <v>0</v>
      </c>
    </row>
    <row r="62" spans="2:13" s="11" customFormat="1" ht="23.25" customHeight="1" x14ac:dyDescent="0.2">
      <c r="B62" s="263" t="s">
        <v>80</v>
      </c>
      <c r="C62" s="91" t="s">
        <v>79</v>
      </c>
      <c r="D62" s="275" t="s">
        <v>14</v>
      </c>
      <c r="E62" s="275" t="s">
        <v>16</v>
      </c>
      <c r="F62" s="230"/>
      <c r="G62" s="87"/>
      <c r="H62" s="269">
        <f>H63+H66+H69</f>
        <v>105000</v>
      </c>
      <c r="I62" s="269">
        <f>I63+I66+I69</f>
        <v>0</v>
      </c>
      <c r="J62" s="269">
        <f>J63+J66+J69</f>
        <v>0</v>
      </c>
      <c r="K62" s="269">
        <f>K63+K66+K69</f>
        <v>13000</v>
      </c>
      <c r="L62" s="269">
        <f>L63+L66+L69</f>
        <v>13000</v>
      </c>
      <c r="M62" s="238"/>
    </row>
    <row r="63" spans="2:13" s="11" customFormat="1" ht="40.5" hidden="1" customHeight="1" x14ac:dyDescent="0.2">
      <c r="B63" s="263" t="s">
        <v>132</v>
      </c>
      <c r="C63" s="271" t="s">
        <v>118</v>
      </c>
      <c r="D63" s="91" t="s">
        <v>14</v>
      </c>
      <c r="E63" s="91" t="s">
        <v>16</v>
      </c>
      <c r="F63" s="86"/>
      <c r="G63" s="87"/>
      <c r="H63" s="269">
        <f t="shared" ref="H63:L64" si="10">H64</f>
        <v>0</v>
      </c>
      <c r="I63" s="269">
        <f t="shared" si="10"/>
        <v>0</v>
      </c>
      <c r="J63" s="269">
        <f t="shared" si="10"/>
        <v>0</v>
      </c>
      <c r="K63" s="269">
        <f t="shared" si="10"/>
        <v>0</v>
      </c>
      <c r="L63" s="269">
        <f t="shared" si="10"/>
        <v>0</v>
      </c>
      <c r="M63" s="238"/>
    </row>
    <row r="64" spans="2:13" s="11" customFormat="1" ht="23.25" hidden="1" customHeight="1" x14ac:dyDescent="0.2">
      <c r="B64" s="259" t="s">
        <v>63</v>
      </c>
      <c r="C64" s="279" t="s">
        <v>118</v>
      </c>
      <c r="D64" s="152" t="s">
        <v>14</v>
      </c>
      <c r="E64" s="152" t="s">
        <v>16</v>
      </c>
      <c r="F64" s="153">
        <v>240</v>
      </c>
      <c r="G64" s="154"/>
      <c r="H64" s="270">
        <f t="shared" si="10"/>
        <v>0</v>
      </c>
      <c r="I64" s="270">
        <f t="shared" si="10"/>
        <v>0</v>
      </c>
      <c r="J64" s="270">
        <f t="shared" si="10"/>
        <v>0</v>
      </c>
      <c r="K64" s="270">
        <f t="shared" si="10"/>
        <v>0</v>
      </c>
      <c r="L64" s="270">
        <f t="shared" si="10"/>
        <v>0</v>
      </c>
      <c r="M64" s="238"/>
    </row>
    <row r="65" spans="2:13" s="11" customFormat="1" ht="16.5" hidden="1" customHeight="1" x14ac:dyDescent="0.2">
      <c r="B65" s="20" t="s">
        <v>72</v>
      </c>
      <c r="C65" s="271" t="s">
        <v>118</v>
      </c>
      <c r="D65" s="91" t="s">
        <v>14</v>
      </c>
      <c r="E65" s="91" t="s">
        <v>16</v>
      </c>
      <c r="F65" s="87">
        <v>244</v>
      </c>
      <c r="G65" s="87"/>
      <c r="H65" s="269">
        <v>0</v>
      </c>
      <c r="I65" s="269"/>
      <c r="J65" s="269"/>
      <c r="K65" s="269">
        <v>0</v>
      </c>
      <c r="L65" s="269">
        <v>0</v>
      </c>
      <c r="M65" s="238"/>
    </row>
    <row r="66" spans="2:13" s="11" customFormat="1" ht="42" customHeight="1" x14ac:dyDescent="0.2">
      <c r="B66" s="189" t="s">
        <v>135</v>
      </c>
      <c r="C66" s="273" t="s">
        <v>116</v>
      </c>
      <c r="D66" s="152" t="s">
        <v>14</v>
      </c>
      <c r="E66" s="152" t="s">
        <v>16</v>
      </c>
      <c r="F66" s="191"/>
      <c r="G66" s="154"/>
      <c r="H66" s="269">
        <f t="shared" ref="H66:L67" si="11">H67</f>
        <v>105000</v>
      </c>
      <c r="I66" s="269">
        <f t="shared" si="11"/>
        <v>0</v>
      </c>
      <c r="J66" s="269">
        <f t="shared" si="11"/>
        <v>0</v>
      </c>
      <c r="K66" s="269">
        <f t="shared" si="11"/>
        <v>13000</v>
      </c>
      <c r="L66" s="269">
        <f t="shared" si="11"/>
        <v>13000</v>
      </c>
      <c r="M66" s="238"/>
    </row>
    <row r="67" spans="2:13" s="11" customFormat="1" ht="20.25" customHeight="1" x14ac:dyDescent="0.2">
      <c r="B67" s="189" t="s">
        <v>63</v>
      </c>
      <c r="C67" s="273" t="s">
        <v>116</v>
      </c>
      <c r="D67" s="57" t="s">
        <v>14</v>
      </c>
      <c r="E67" s="57" t="s">
        <v>16</v>
      </c>
      <c r="F67" s="75">
        <v>240</v>
      </c>
      <c r="G67" s="87"/>
      <c r="H67" s="269">
        <f>H68</f>
        <v>105000</v>
      </c>
      <c r="I67" s="269">
        <f t="shared" si="11"/>
        <v>0</v>
      </c>
      <c r="J67" s="269">
        <f t="shared" si="11"/>
        <v>0</v>
      </c>
      <c r="K67" s="269">
        <f t="shared" si="11"/>
        <v>13000</v>
      </c>
      <c r="L67" s="269">
        <f t="shared" si="11"/>
        <v>13000</v>
      </c>
      <c r="M67" s="238"/>
    </row>
    <row r="68" spans="2:13" s="11" customFormat="1" ht="12.75" customHeight="1" x14ac:dyDescent="0.2">
      <c r="B68" s="20" t="s">
        <v>72</v>
      </c>
      <c r="C68" s="271" t="s">
        <v>116</v>
      </c>
      <c r="D68" s="91" t="s">
        <v>14</v>
      </c>
      <c r="E68" s="91" t="s">
        <v>16</v>
      </c>
      <c r="F68" s="87">
        <v>244</v>
      </c>
      <c r="G68" s="87"/>
      <c r="H68" s="269">
        <v>105000</v>
      </c>
      <c r="I68" s="36"/>
      <c r="J68" s="36"/>
      <c r="K68" s="42">
        <v>13000</v>
      </c>
      <c r="L68" s="42">
        <v>13000</v>
      </c>
      <c r="M68" s="238"/>
    </row>
    <row r="69" spans="2:13" s="11" customFormat="1" ht="42.75" hidden="1" customHeight="1" x14ac:dyDescent="0.2">
      <c r="B69" s="189" t="s">
        <v>119</v>
      </c>
      <c r="C69" s="273" t="s">
        <v>116</v>
      </c>
      <c r="D69" s="152" t="s">
        <v>14</v>
      </c>
      <c r="E69" s="152" t="s">
        <v>16</v>
      </c>
      <c r="F69" s="191"/>
      <c r="G69" s="154"/>
      <c r="H69" s="269">
        <f t="shared" ref="H69:L70" si="12">H70</f>
        <v>0</v>
      </c>
      <c r="I69" s="269">
        <f t="shared" si="12"/>
        <v>0</v>
      </c>
      <c r="J69" s="269">
        <f t="shared" si="12"/>
        <v>0</v>
      </c>
      <c r="K69" s="269">
        <f t="shared" si="12"/>
        <v>0</v>
      </c>
      <c r="L69" s="269">
        <f t="shared" si="12"/>
        <v>0</v>
      </c>
    </row>
    <row r="70" spans="2:13" s="11" customFormat="1" ht="21" hidden="1" customHeight="1" x14ac:dyDescent="0.2">
      <c r="B70" s="189" t="s">
        <v>63</v>
      </c>
      <c r="C70" s="273" t="s">
        <v>116</v>
      </c>
      <c r="D70" s="57" t="s">
        <v>14</v>
      </c>
      <c r="E70" s="57" t="s">
        <v>16</v>
      </c>
      <c r="F70" s="75">
        <v>240</v>
      </c>
      <c r="G70" s="87"/>
      <c r="H70" s="269">
        <f>H71</f>
        <v>0</v>
      </c>
      <c r="I70" s="269">
        <f t="shared" si="12"/>
        <v>0</v>
      </c>
      <c r="J70" s="269">
        <f t="shared" si="12"/>
        <v>0</v>
      </c>
      <c r="K70" s="269">
        <f t="shared" si="12"/>
        <v>0</v>
      </c>
      <c r="L70" s="269">
        <f t="shared" si="12"/>
        <v>0</v>
      </c>
    </row>
    <row r="71" spans="2:13" s="11" customFormat="1" ht="13.5" hidden="1" customHeight="1" x14ac:dyDescent="0.2">
      <c r="B71" s="20" t="s">
        <v>72</v>
      </c>
      <c r="C71" s="271" t="s">
        <v>116</v>
      </c>
      <c r="D71" s="91" t="s">
        <v>14</v>
      </c>
      <c r="E71" s="91" t="s">
        <v>16</v>
      </c>
      <c r="F71" s="87">
        <v>244</v>
      </c>
      <c r="G71" s="87"/>
      <c r="H71" s="269">
        <v>0</v>
      </c>
      <c r="I71" s="36"/>
      <c r="J71" s="36"/>
      <c r="K71" s="42">
        <v>0</v>
      </c>
      <c r="L71" s="42">
        <v>0</v>
      </c>
    </row>
    <row r="72" spans="2:13" ht="34.5" customHeight="1" x14ac:dyDescent="0.2">
      <c r="B72" s="274" t="s">
        <v>73</v>
      </c>
      <c r="C72" s="146" t="s">
        <v>39</v>
      </c>
      <c r="D72" s="185" t="s">
        <v>17</v>
      </c>
      <c r="E72" s="185" t="s">
        <v>18</v>
      </c>
      <c r="F72" s="186" t="s">
        <v>10</v>
      </c>
      <c r="G72" s="187"/>
      <c r="H72" s="188">
        <f>H73+H104</f>
        <v>14566790</v>
      </c>
      <c r="I72" s="188">
        <f>I73+I104</f>
        <v>0</v>
      </c>
      <c r="J72" s="188">
        <f>J73+J104</f>
        <v>0</v>
      </c>
      <c r="K72" s="188">
        <f>K73+K104</f>
        <v>365463.38</v>
      </c>
      <c r="L72" s="188">
        <f>L73+L104</f>
        <v>365463.38</v>
      </c>
    </row>
    <row r="73" spans="2:13" s="11" customFormat="1" ht="21.75" customHeight="1" x14ac:dyDescent="0.2">
      <c r="B73" s="190" t="s">
        <v>74</v>
      </c>
      <c r="C73" s="103" t="s">
        <v>40</v>
      </c>
      <c r="D73" s="104" t="s">
        <v>17</v>
      </c>
      <c r="E73" s="104" t="s">
        <v>18</v>
      </c>
      <c r="F73" s="63" t="s">
        <v>10</v>
      </c>
      <c r="G73" s="122"/>
      <c r="H73" s="105">
        <f>H74+H78+H100</f>
        <v>14466790</v>
      </c>
      <c r="I73" s="105">
        <f>I74+I78+I100</f>
        <v>0</v>
      </c>
      <c r="J73" s="105">
        <f>J74+J78+J100</f>
        <v>0</v>
      </c>
      <c r="K73" s="105">
        <f>K74+K78+K100</f>
        <v>365463.38</v>
      </c>
      <c r="L73" s="105">
        <f>L74+L78+L100</f>
        <v>365463.38</v>
      </c>
    </row>
    <row r="74" spans="2:13" s="11" customFormat="1" ht="21" customHeight="1" x14ac:dyDescent="0.2">
      <c r="B74" s="123" t="s">
        <v>36</v>
      </c>
      <c r="C74" s="88" t="s">
        <v>41</v>
      </c>
      <c r="D74" s="124" t="s">
        <v>17</v>
      </c>
      <c r="E74" s="124" t="s">
        <v>18</v>
      </c>
      <c r="F74" s="125"/>
      <c r="G74" s="88"/>
      <c r="H74" s="206">
        <f>H75</f>
        <v>800000</v>
      </c>
      <c r="I74" s="206">
        <f>I75</f>
        <v>0</v>
      </c>
      <c r="J74" s="206">
        <f>J75</f>
        <v>0</v>
      </c>
      <c r="K74" s="206">
        <f>K75</f>
        <v>208618.85</v>
      </c>
      <c r="L74" s="206">
        <f>L75</f>
        <v>208618.85</v>
      </c>
    </row>
    <row r="75" spans="2:13" s="11" customFormat="1" ht="29.25" customHeight="1" x14ac:dyDescent="0.2">
      <c r="B75" s="17" t="s">
        <v>137</v>
      </c>
      <c r="C75" s="106" t="s">
        <v>42</v>
      </c>
      <c r="D75" s="107" t="s">
        <v>17</v>
      </c>
      <c r="E75" s="107" t="s">
        <v>18</v>
      </c>
      <c r="F75" s="109"/>
      <c r="G75" s="85"/>
      <c r="H75" s="113">
        <f>H76</f>
        <v>800000</v>
      </c>
      <c r="I75" s="44"/>
      <c r="J75" s="44"/>
      <c r="K75" s="45">
        <f>K76</f>
        <v>208618.85</v>
      </c>
      <c r="L75" s="45">
        <f>L76</f>
        <v>208618.85</v>
      </c>
    </row>
    <row r="76" spans="2:13" ht="20.25" customHeight="1" x14ac:dyDescent="0.2">
      <c r="B76" s="20" t="s">
        <v>62</v>
      </c>
      <c r="C76" s="106" t="s">
        <v>42</v>
      </c>
      <c r="D76" s="107" t="s">
        <v>17</v>
      </c>
      <c r="E76" s="107" t="s">
        <v>18</v>
      </c>
      <c r="F76" s="109" t="s">
        <v>11</v>
      </c>
      <c r="G76" s="85"/>
      <c r="H76" s="113">
        <f>H77</f>
        <v>800000</v>
      </c>
      <c r="I76" s="32"/>
      <c r="J76" s="32"/>
      <c r="K76" s="45">
        <f>K77</f>
        <v>208618.85</v>
      </c>
      <c r="L76" s="45">
        <f>L77</f>
        <v>208618.85</v>
      </c>
    </row>
    <row r="77" spans="2:13" ht="13.5" customHeight="1" x14ac:dyDescent="0.2">
      <c r="B77" s="142" t="s">
        <v>72</v>
      </c>
      <c r="C77" s="161" t="s">
        <v>42</v>
      </c>
      <c r="D77" s="61" t="s">
        <v>17</v>
      </c>
      <c r="E77" s="61" t="s">
        <v>18</v>
      </c>
      <c r="F77" s="72" t="s">
        <v>66</v>
      </c>
      <c r="G77" s="180"/>
      <c r="H77" s="207">
        <v>800000</v>
      </c>
      <c r="I77" s="32"/>
      <c r="J77" s="32"/>
      <c r="K77" s="231">
        <v>208618.85</v>
      </c>
      <c r="L77" s="231">
        <v>208618.85</v>
      </c>
    </row>
    <row r="78" spans="2:13" ht="21.75" customHeight="1" x14ac:dyDescent="0.2">
      <c r="B78" s="123" t="s">
        <v>75</v>
      </c>
      <c r="C78" s="236" t="s">
        <v>67</v>
      </c>
      <c r="D78" s="237" t="s">
        <v>17</v>
      </c>
      <c r="E78" s="237" t="s">
        <v>18</v>
      </c>
      <c r="F78" s="88"/>
      <c r="G78" s="88"/>
      <c r="H78" s="242">
        <f>H79+H82+H85+H88+H91+H94+H97</f>
        <v>13566790</v>
      </c>
      <c r="I78" s="242">
        <f>I79+I82+I85+I88+I91+I94+I97</f>
        <v>0</v>
      </c>
      <c r="J78" s="242">
        <f>J79+J82+J85+J88+J91+J94+J97</f>
        <v>0</v>
      </c>
      <c r="K78" s="242">
        <f>K79+K82+K85+K88+K91+K94+K97</f>
        <v>77080</v>
      </c>
      <c r="L78" s="242">
        <f>L79+L82+L85+L88+L91+L94+L97</f>
        <v>77080</v>
      </c>
    </row>
    <row r="79" spans="2:13" ht="32.25" customHeight="1" x14ac:dyDescent="0.2">
      <c r="B79" s="232" t="s">
        <v>137</v>
      </c>
      <c r="C79" s="233" t="s">
        <v>43</v>
      </c>
      <c r="D79" s="228" t="s">
        <v>17</v>
      </c>
      <c r="E79" s="228" t="s">
        <v>18</v>
      </c>
      <c r="F79" s="234"/>
      <c r="G79" s="235"/>
      <c r="H79" s="114">
        <f t="shared" ref="H79:L80" si="13">H80</f>
        <v>278790</v>
      </c>
      <c r="I79" s="114">
        <f t="shared" si="13"/>
        <v>0</v>
      </c>
      <c r="J79" s="114">
        <f t="shared" si="13"/>
        <v>0</v>
      </c>
      <c r="K79" s="114">
        <f t="shared" si="13"/>
        <v>59080</v>
      </c>
      <c r="L79" s="114">
        <f t="shared" si="13"/>
        <v>59080</v>
      </c>
    </row>
    <row r="80" spans="2:13" ht="20.25" customHeight="1" x14ac:dyDescent="0.2">
      <c r="B80" s="148" t="s">
        <v>62</v>
      </c>
      <c r="C80" s="161" t="s">
        <v>43</v>
      </c>
      <c r="D80" s="61" t="s">
        <v>17</v>
      </c>
      <c r="E80" s="61" t="s">
        <v>18</v>
      </c>
      <c r="F80" s="72" t="s">
        <v>11</v>
      </c>
      <c r="G80" s="180"/>
      <c r="H80" s="207">
        <f t="shared" si="13"/>
        <v>278790</v>
      </c>
      <c r="I80" s="207">
        <f t="shared" si="13"/>
        <v>0</v>
      </c>
      <c r="J80" s="207">
        <f t="shared" si="13"/>
        <v>0</v>
      </c>
      <c r="K80" s="207">
        <f t="shared" si="13"/>
        <v>59080</v>
      </c>
      <c r="L80" s="207">
        <f t="shared" si="13"/>
        <v>59080</v>
      </c>
    </row>
    <row r="81" spans="2:12" ht="12.75" customHeight="1" x14ac:dyDescent="0.2">
      <c r="B81" s="20" t="s">
        <v>72</v>
      </c>
      <c r="C81" s="106" t="s">
        <v>43</v>
      </c>
      <c r="D81" s="90" t="s">
        <v>17</v>
      </c>
      <c r="E81" s="90" t="s">
        <v>18</v>
      </c>
      <c r="F81" s="85" t="s">
        <v>66</v>
      </c>
      <c r="G81" s="85"/>
      <c r="H81" s="199">
        <v>278790</v>
      </c>
      <c r="I81" s="60"/>
      <c r="J81" s="60"/>
      <c r="K81" s="42">
        <v>59080</v>
      </c>
      <c r="L81" s="42">
        <v>59080</v>
      </c>
    </row>
    <row r="82" spans="2:12" ht="41.25" customHeight="1" x14ac:dyDescent="0.2">
      <c r="B82" s="14" t="s">
        <v>109</v>
      </c>
      <c r="C82" s="256" t="s">
        <v>111</v>
      </c>
      <c r="D82" s="228" t="s">
        <v>17</v>
      </c>
      <c r="E82" s="228" t="s">
        <v>18</v>
      </c>
      <c r="F82" s="234"/>
      <c r="G82" s="85"/>
      <c r="H82" s="199">
        <f>H83</f>
        <v>2500000</v>
      </c>
      <c r="I82" s="60"/>
      <c r="J82" s="60"/>
      <c r="K82" s="42">
        <f>K83</f>
        <v>18000</v>
      </c>
      <c r="L82" s="42">
        <f>L83</f>
        <v>18000</v>
      </c>
    </row>
    <row r="83" spans="2:12" ht="19.5" customHeight="1" x14ac:dyDescent="0.2">
      <c r="B83" s="89" t="s">
        <v>63</v>
      </c>
      <c r="C83" s="256" t="s">
        <v>111</v>
      </c>
      <c r="D83" s="61" t="s">
        <v>17</v>
      </c>
      <c r="E83" s="61" t="s">
        <v>18</v>
      </c>
      <c r="F83" s="72" t="s">
        <v>11</v>
      </c>
      <c r="G83" s="85"/>
      <c r="H83" s="199">
        <f>H84</f>
        <v>2500000</v>
      </c>
      <c r="I83" s="60"/>
      <c r="J83" s="60"/>
      <c r="K83" s="42">
        <f>K84</f>
        <v>18000</v>
      </c>
      <c r="L83" s="42">
        <f>L84</f>
        <v>18000</v>
      </c>
    </row>
    <row r="84" spans="2:12" ht="14.25" customHeight="1" x14ac:dyDescent="0.2">
      <c r="B84" s="20" t="s">
        <v>72</v>
      </c>
      <c r="C84" s="256" t="s">
        <v>111</v>
      </c>
      <c r="D84" s="90" t="s">
        <v>17</v>
      </c>
      <c r="E84" s="90" t="s">
        <v>18</v>
      </c>
      <c r="F84" s="85" t="s">
        <v>66</v>
      </c>
      <c r="G84" s="85"/>
      <c r="H84" s="199">
        <v>2500000</v>
      </c>
      <c r="I84" s="199">
        <v>2500000</v>
      </c>
      <c r="J84" s="199">
        <v>2500000</v>
      </c>
      <c r="K84" s="199">
        <v>18000</v>
      </c>
      <c r="L84" s="199">
        <v>18000</v>
      </c>
    </row>
    <row r="85" spans="2:12" ht="45" customHeight="1" x14ac:dyDescent="0.2">
      <c r="B85" s="255" t="s">
        <v>110</v>
      </c>
      <c r="C85" s="257" t="s">
        <v>112</v>
      </c>
      <c r="D85" s="228" t="s">
        <v>17</v>
      </c>
      <c r="E85" s="228" t="s">
        <v>18</v>
      </c>
      <c r="F85" s="234"/>
      <c r="G85" s="85"/>
      <c r="H85" s="199">
        <f t="shared" ref="H85:L86" si="14">H86</f>
        <v>30000</v>
      </c>
      <c r="I85" s="199">
        <f t="shared" si="14"/>
        <v>0</v>
      </c>
      <c r="J85" s="199">
        <f t="shared" si="14"/>
        <v>0</v>
      </c>
      <c r="K85" s="199">
        <f t="shared" si="14"/>
        <v>0</v>
      </c>
      <c r="L85" s="199">
        <f t="shared" si="14"/>
        <v>0</v>
      </c>
    </row>
    <row r="86" spans="2:12" ht="23.25" customHeight="1" x14ac:dyDescent="0.2">
      <c r="B86" s="89" t="s">
        <v>63</v>
      </c>
      <c r="C86" s="258" t="s">
        <v>112</v>
      </c>
      <c r="D86" s="61" t="s">
        <v>17</v>
      </c>
      <c r="E86" s="61" t="s">
        <v>18</v>
      </c>
      <c r="F86" s="72" t="s">
        <v>11</v>
      </c>
      <c r="G86" s="85"/>
      <c r="H86" s="199">
        <f t="shared" si="14"/>
        <v>30000</v>
      </c>
      <c r="I86" s="199">
        <f t="shared" si="14"/>
        <v>0</v>
      </c>
      <c r="J86" s="199">
        <f t="shared" si="14"/>
        <v>0</v>
      </c>
      <c r="K86" s="199">
        <f t="shared" si="14"/>
        <v>0</v>
      </c>
      <c r="L86" s="199">
        <f t="shared" si="14"/>
        <v>0</v>
      </c>
    </row>
    <row r="87" spans="2:12" ht="14.25" customHeight="1" x14ac:dyDescent="0.2">
      <c r="B87" s="20" t="s">
        <v>72</v>
      </c>
      <c r="C87" s="258" t="s">
        <v>112</v>
      </c>
      <c r="D87" s="90" t="s">
        <v>17</v>
      </c>
      <c r="E87" s="90" t="s">
        <v>18</v>
      </c>
      <c r="F87" s="85" t="s">
        <v>66</v>
      </c>
      <c r="G87" s="85"/>
      <c r="H87" s="199">
        <v>30000</v>
      </c>
      <c r="I87" s="60"/>
      <c r="J87" s="60"/>
      <c r="K87" s="42">
        <v>0</v>
      </c>
      <c r="L87" s="42">
        <v>0</v>
      </c>
    </row>
    <row r="88" spans="2:12" ht="28.5" customHeight="1" x14ac:dyDescent="0.2">
      <c r="B88" s="240" t="s">
        <v>37</v>
      </c>
      <c r="C88" s="210" t="s">
        <v>65</v>
      </c>
      <c r="D88" s="91" t="s">
        <v>17</v>
      </c>
      <c r="E88" s="91" t="s">
        <v>18</v>
      </c>
      <c r="F88" s="84"/>
      <c r="G88" s="84"/>
      <c r="H88" s="241">
        <f t="shared" ref="H88:L89" si="15">H89</f>
        <v>592000</v>
      </c>
      <c r="I88" s="241">
        <f t="shared" si="15"/>
        <v>0</v>
      </c>
      <c r="J88" s="241">
        <f t="shared" si="15"/>
        <v>0</v>
      </c>
      <c r="K88" s="241">
        <f>K89</f>
        <v>0</v>
      </c>
      <c r="L88" s="241">
        <f t="shared" si="15"/>
        <v>0</v>
      </c>
    </row>
    <row r="89" spans="2:12" ht="19.5" customHeight="1" x14ac:dyDescent="0.2">
      <c r="B89" s="21" t="s">
        <v>62</v>
      </c>
      <c r="C89" s="54" t="s">
        <v>65</v>
      </c>
      <c r="D89" s="162" t="s">
        <v>17</v>
      </c>
      <c r="E89" s="162" t="s">
        <v>18</v>
      </c>
      <c r="F89" s="208" t="s">
        <v>11</v>
      </c>
      <c r="G89" s="175"/>
      <c r="H89" s="239">
        <f t="shared" si="15"/>
        <v>592000</v>
      </c>
      <c r="I89" s="239">
        <f t="shared" si="15"/>
        <v>0</v>
      </c>
      <c r="J89" s="239">
        <f t="shared" si="15"/>
        <v>0</v>
      </c>
      <c r="K89" s="239">
        <f t="shared" si="15"/>
        <v>0</v>
      </c>
      <c r="L89" s="239">
        <f t="shared" si="15"/>
        <v>0</v>
      </c>
    </row>
    <row r="90" spans="2:12" ht="14.25" customHeight="1" x14ac:dyDescent="0.2">
      <c r="B90" s="163" t="s">
        <v>72</v>
      </c>
      <c r="C90" s="55" t="s">
        <v>65</v>
      </c>
      <c r="D90" s="40" t="s">
        <v>17</v>
      </c>
      <c r="E90" s="40" t="s">
        <v>18</v>
      </c>
      <c r="F90" s="59" t="s">
        <v>66</v>
      </c>
      <c r="G90" s="84"/>
      <c r="H90" s="112">
        <v>592000</v>
      </c>
      <c r="I90" s="32"/>
      <c r="J90" s="32"/>
      <c r="K90" s="42">
        <v>0</v>
      </c>
      <c r="L90" s="42">
        <v>0</v>
      </c>
    </row>
    <row r="91" spans="2:12" ht="39" customHeight="1" x14ac:dyDescent="0.2">
      <c r="B91" s="23" t="s">
        <v>53</v>
      </c>
      <c r="C91" s="54" t="s">
        <v>64</v>
      </c>
      <c r="D91" s="40" t="s">
        <v>17</v>
      </c>
      <c r="E91" s="40" t="s">
        <v>18</v>
      </c>
      <c r="F91" s="59"/>
      <c r="G91" s="84"/>
      <c r="H91" s="112">
        <f t="shared" ref="H91:L92" si="16">H92</f>
        <v>60000</v>
      </c>
      <c r="I91" s="112">
        <f t="shared" si="16"/>
        <v>0</v>
      </c>
      <c r="J91" s="112">
        <f t="shared" si="16"/>
        <v>0</v>
      </c>
      <c r="K91" s="112">
        <f t="shared" si="16"/>
        <v>0</v>
      </c>
      <c r="L91" s="112">
        <f t="shared" si="16"/>
        <v>0</v>
      </c>
    </row>
    <row r="92" spans="2:12" ht="23.25" customHeight="1" x14ac:dyDescent="0.2">
      <c r="B92" s="142" t="s">
        <v>62</v>
      </c>
      <c r="C92" s="176" t="s">
        <v>64</v>
      </c>
      <c r="D92" s="56" t="s">
        <v>17</v>
      </c>
      <c r="E92" s="56" t="s">
        <v>18</v>
      </c>
      <c r="F92" s="71" t="s">
        <v>11</v>
      </c>
      <c r="G92" s="165"/>
      <c r="H92" s="177">
        <f t="shared" si="16"/>
        <v>60000</v>
      </c>
      <c r="I92" s="177">
        <f t="shared" si="16"/>
        <v>0</v>
      </c>
      <c r="J92" s="177">
        <f t="shared" si="16"/>
        <v>0</v>
      </c>
      <c r="K92" s="177">
        <f t="shared" si="16"/>
        <v>0</v>
      </c>
      <c r="L92" s="177">
        <f t="shared" si="16"/>
        <v>0</v>
      </c>
    </row>
    <row r="93" spans="2:12" ht="13.5" customHeight="1" x14ac:dyDescent="0.2">
      <c r="B93" s="20" t="s">
        <v>72</v>
      </c>
      <c r="C93" s="210" t="s">
        <v>64</v>
      </c>
      <c r="D93" s="91" t="s">
        <v>17</v>
      </c>
      <c r="E93" s="91" t="s">
        <v>18</v>
      </c>
      <c r="F93" s="84" t="s">
        <v>66</v>
      </c>
      <c r="G93" s="84"/>
      <c r="H93" s="211">
        <v>60000</v>
      </c>
      <c r="I93" s="60"/>
      <c r="J93" s="60"/>
      <c r="K93" s="42">
        <v>0</v>
      </c>
      <c r="L93" s="42">
        <v>0</v>
      </c>
    </row>
    <row r="94" spans="2:12" s="11" customFormat="1" ht="33.75" customHeight="1" x14ac:dyDescent="0.2">
      <c r="B94" s="209" t="s">
        <v>99</v>
      </c>
      <c r="C94" s="212" t="s">
        <v>97</v>
      </c>
      <c r="D94" s="213" t="s">
        <v>17</v>
      </c>
      <c r="E94" s="213" t="s">
        <v>18</v>
      </c>
      <c r="F94" s="175"/>
      <c r="G94" s="175"/>
      <c r="H94" s="229">
        <f t="shared" ref="H94:L95" si="17">H95</f>
        <v>10000000</v>
      </c>
      <c r="I94" s="229">
        <f t="shared" si="17"/>
        <v>0</v>
      </c>
      <c r="J94" s="229">
        <f t="shared" si="17"/>
        <v>0</v>
      </c>
      <c r="K94" s="229">
        <f t="shared" si="17"/>
        <v>0</v>
      </c>
      <c r="L94" s="229">
        <f t="shared" si="17"/>
        <v>0</v>
      </c>
    </row>
    <row r="95" spans="2:12" ht="21" customHeight="1" x14ac:dyDescent="0.2">
      <c r="B95" s="13" t="s">
        <v>62</v>
      </c>
      <c r="C95" s="54" t="s">
        <v>97</v>
      </c>
      <c r="D95" s="162" t="s">
        <v>17</v>
      </c>
      <c r="E95" s="162" t="s">
        <v>18</v>
      </c>
      <c r="F95" s="208" t="s">
        <v>11</v>
      </c>
      <c r="G95" s="84"/>
      <c r="H95" s="112">
        <f t="shared" si="17"/>
        <v>10000000</v>
      </c>
      <c r="I95" s="112">
        <f t="shared" si="17"/>
        <v>0</v>
      </c>
      <c r="J95" s="112">
        <f t="shared" si="17"/>
        <v>0</v>
      </c>
      <c r="K95" s="112">
        <f t="shared" si="17"/>
        <v>0</v>
      </c>
      <c r="L95" s="112">
        <f t="shared" si="17"/>
        <v>0</v>
      </c>
    </row>
    <row r="96" spans="2:12" ht="13.5" customHeight="1" x14ac:dyDescent="0.2">
      <c r="B96" s="163" t="s">
        <v>72</v>
      </c>
      <c r="C96" s="55" t="s">
        <v>97</v>
      </c>
      <c r="D96" s="40" t="s">
        <v>17</v>
      </c>
      <c r="E96" s="40" t="s">
        <v>18</v>
      </c>
      <c r="F96" s="59" t="s">
        <v>66</v>
      </c>
      <c r="G96" s="84"/>
      <c r="H96" s="112">
        <v>10000000</v>
      </c>
      <c r="I96" s="32"/>
      <c r="J96" s="32"/>
      <c r="K96" s="42">
        <v>0</v>
      </c>
      <c r="L96" s="42">
        <v>0</v>
      </c>
    </row>
    <row r="97" spans="2:12" s="11" customFormat="1" ht="40.5" customHeight="1" x14ac:dyDescent="0.2">
      <c r="B97" s="23" t="s">
        <v>100</v>
      </c>
      <c r="C97" s="54" t="s">
        <v>98</v>
      </c>
      <c r="D97" s="40" t="s">
        <v>17</v>
      </c>
      <c r="E97" s="40" t="s">
        <v>18</v>
      </c>
      <c r="F97" s="59"/>
      <c r="G97" s="84"/>
      <c r="H97" s="112">
        <f t="shared" ref="H97:L98" si="18">H98</f>
        <v>106000</v>
      </c>
      <c r="I97" s="112">
        <f t="shared" si="18"/>
        <v>0</v>
      </c>
      <c r="J97" s="112">
        <f t="shared" si="18"/>
        <v>0</v>
      </c>
      <c r="K97" s="112">
        <f t="shared" si="18"/>
        <v>0</v>
      </c>
      <c r="L97" s="112">
        <f t="shared" si="18"/>
        <v>0</v>
      </c>
    </row>
    <row r="98" spans="2:12" ht="19.5" customHeight="1" x14ac:dyDescent="0.2">
      <c r="B98" s="142" t="s">
        <v>62</v>
      </c>
      <c r="C98" s="176" t="s">
        <v>98</v>
      </c>
      <c r="D98" s="56" t="s">
        <v>17</v>
      </c>
      <c r="E98" s="56" t="s">
        <v>18</v>
      </c>
      <c r="F98" s="71" t="s">
        <v>11</v>
      </c>
      <c r="G98" s="165"/>
      <c r="H98" s="177">
        <f t="shared" si="18"/>
        <v>106000</v>
      </c>
      <c r="I98" s="177">
        <f t="shared" si="18"/>
        <v>0</v>
      </c>
      <c r="J98" s="177">
        <f t="shared" si="18"/>
        <v>0</v>
      </c>
      <c r="K98" s="177">
        <f t="shared" si="18"/>
        <v>0</v>
      </c>
      <c r="L98" s="177">
        <f t="shared" si="18"/>
        <v>0</v>
      </c>
    </row>
    <row r="99" spans="2:12" ht="14.25" customHeight="1" x14ac:dyDescent="0.2">
      <c r="B99" s="20" t="s">
        <v>72</v>
      </c>
      <c r="C99" s="210" t="s">
        <v>98</v>
      </c>
      <c r="D99" s="91" t="s">
        <v>17</v>
      </c>
      <c r="E99" s="91" t="s">
        <v>18</v>
      </c>
      <c r="F99" s="84" t="s">
        <v>66</v>
      </c>
      <c r="G99" s="84"/>
      <c r="H99" s="211">
        <v>106000</v>
      </c>
      <c r="I99" s="60"/>
      <c r="J99" s="60"/>
      <c r="K99" s="42">
        <v>0</v>
      </c>
      <c r="L99" s="42">
        <v>0</v>
      </c>
    </row>
    <row r="100" spans="2:12" s="11" customFormat="1" ht="21" customHeight="1" x14ac:dyDescent="0.2">
      <c r="B100" s="214" t="s">
        <v>76</v>
      </c>
      <c r="C100" s="215" t="s">
        <v>61</v>
      </c>
      <c r="D100" s="216" t="s">
        <v>17</v>
      </c>
      <c r="E100" s="216" t="s">
        <v>18</v>
      </c>
      <c r="F100" s="217" t="s">
        <v>10</v>
      </c>
      <c r="G100" s="215"/>
      <c r="H100" s="218">
        <f t="shared" ref="H100:L102" si="19">H101</f>
        <v>100000</v>
      </c>
      <c r="I100" s="218">
        <f t="shared" si="19"/>
        <v>0</v>
      </c>
      <c r="J100" s="218">
        <f t="shared" si="19"/>
        <v>0</v>
      </c>
      <c r="K100" s="218">
        <f t="shared" si="19"/>
        <v>79764.53</v>
      </c>
      <c r="L100" s="218">
        <f t="shared" si="19"/>
        <v>79764.53</v>
      </c>
    </row>
    <row r="101" spans="2:12" ht="31.5" customHeight="1" x14ac:dyDescent="0.2">
      <c r="B101" s="16" t="s">
        <v>137</v>
      </c>
      <c r="C101" s="106" t="s">
        <v>44</v>
      </c>
      <c r="D101" s="108" t="s">
        <v>17</v>
      </c>
      <c r="E101" s="108" t="s">
        <v>18</v>
      </c>
      <c r="F101" s="110" t="s">
        <v>10</v>
      </c>
      <c r="G101" s="118"/>
      <c r="H101" s="113">
        <f>H102</f>
        <v>100000</v>
      </c>
      <c r="I101" s="113">
        <f t="shared" si="19"/>
        <v>0</v>
      </c>
      <c r="J101" s="113">
        <f t="shared" si="19"/>
        <v>0</v>
      </c>
      <c r="K101" s="113">
        <f t="shared" si="19"/>
        <v>79764.53</v>
      </c>
      <c r="L101" s="113">
        <f t="shared" si="19"/>
        <v>79764.53</v>
      </c>
    </row>
    <row r="102" spans="2:12" ht="20.25" customHeight="1" x14ac:dyDescent="0.2">
      <c r="B102" s="20" t="s">
        <v>62</v>
      </c>
      <c r="C102" s="106" t="s">
        <v>44</v>
      </c>
      <c r="D102" s="107" t="s">
        <v>17</v>
      </c>
      <c r="E102" s="107" t="s">
        <v>18</v>
      </c>
      <c r="F102" s="109" t="s">
        <v>11</v>
      </c>
      <c r="G102" s="85"/>
      <c r="H102" s="113">
        <f>H103</f>
        <v>100000</v>
      </c>
      <c r="I102" s="113">
        <f t="shared" si="19"/>
        <v>0</v>
      </c>
      <c r="J102" s="113">
        <f t="shared" si="19"/>
        <v>0</v>
      </c>
      <c r="K102" s="113">
        <f t="shared" si="19"/>
        <v>79764.53</v>
      </c>
      <c r="L102" s="113">
        <f t="shared" si="19"/>
        <v>79764.53</v>
      </c>
    </row>
    <row r="103" spans="2:12" ht="14.25" customHeight="1" x14ac:dyDescent="0.2">
      <c r="B103" s="13" t="s">
        <v>72</v>
      </c>
      <c r="C103" s="106" t="s">
        <v>44</v>
      </c>
      <c r="D103" s="107" t="s">
        <v>17</v>
      </c>
      <c r="E103" s="107" t="s">
        <v>18</v>
      </c>
      <c r="F103" s="109" t="s">
        <v>66</v>
      </c>
      <c r="G103" s="85"/>
      <c r="H103" s="113">
        <v>100000</v>
      </c>
      <c r="I103" s="138"/>
      <c r="J103" s="138"/>
      <c r="K103" s="45">
        <v>79764.53</v>
      </c>
      <c r="L103" s="45">
        <v>79764.53</v>
      </c>
    </row>
    <row r="104" spans="2:12" s="12" customFormat="1" ht="31.5" customHeight="1" x14ac:dyDescent="0.2">
      <c r="B104" s="126" t="s">
        <v>139</v>
      </c>
      <c r="C104" s="68" t="s">
        <v>45</v>
      </c>
      <c r="D104" s="104" t="s">
        <v>17</v>
      </c>
      <c r="E104" s="104" t="s">
        <v>18</v>
      </c>
      <c r="F104" s="127" t="s">
        <v>10</v>
      </c>
      <c r="G104" s="64"/>
      <c r="H104" s="128">
        <f>H105</f>
        <v>100000</v>
      </c>
      <c r="I104" s="128">
        <f>I105</f>
        <v>0</v>
      </c>
      <c r="J104" s="128">
        <f>J105</f>
        <v>0</v>
      </c>
      <c r="K104" s="128">
        <f>K105</f>
        <v>0</v>
      </c>
      <c r="L104" s="128">
        <f>L105</f>
        <v>0</v>
      </c>
    </row>
    <row r="105" spans="2:12" s="11" customFormat="1" ht="30" customHeight="1" x14ac:dyDescent="0.2">
      <c r="B105" s="26" t="s">
        <v>38</v>
      </c>
      <c r="C105" s="282" t="s">
        <v>46</v>
      </c>
      <c r="D105" s="40" t="s">
        <v>17</v>
      </c>
      <c r="E105" s="40" t="s">
        <v>18</v>
      </c>
      <c r="F105" s="59"/>
      <c r="G105" s="84"/>
      <c r="H105" s="116">
        <f>H106</f>
        <v>100000</v>
      </c>
      <c r="I105" s="116">
        <f t="shared" ref="I105:L107" si="20">I106</f>
        <v>0</v>
      </c>
      <c r="J105" s="116">
        <f t="shared" si="20"/>
        <v>0</v>
      </c>
      <c r="K105" s="116">
        <f t="shared" si="20"/>
        <v>0</v>
      </c>
      <c r="L105" s="116">
        <f t="shared" si="20"/>
        <v>0</v>
      </c>
    </row>
    <row r="106" spans="2:12" ht="40.5" customHeight="1" x14ac:dyDescent="0.2">
      <c r="B106" s="14" t="s">
        <v>138</v>
      </c>
      <c r="C106" s="283" t="s">
        <v>47</v>
      </c>
      <c r="D106" s="48" t="s">
        <v>17</v>
      </c>
      <c r="E106" s="48" t="s">
        <v>18</v>
      </c>
      <c r="F106" s="111" t="s">
        <v>10</v>
      </c>
      <c r="G106" s="119"/>
      <c r="H106" s="115">
        <f>H107</f>
        <v>100000</v>
      </c>
      <c r="I106" s="115">
        <f t="shared" si="20"/>
        <v>0</v>
      </c>
      <c r="J106" s="115">
        <f t="shared" si="20"/>
        <v>0</v>
      </c>
      <c r="K106" s="115">
        <f t="shared" si="20"/>
        <v>0</v>
      </c>
      <c r="L106" s="115">
        <f t="shared" si="20"/>
        <v>0</v>
      </c>
    </row>
    <row r="107" spans="2:12" ht="21.75" customHeight="1" x14ac:dyDescent="0.2">
      <c r="B107" s="21" t="s">
        <v>62</v>
      </c>
      <c r="C107" s="283" t="s">
        <v>47</v>
      </c>
      <c r="D107" s="40" t="s">
        <v>17</v>
      </c>
      <c r="E107" s="40" t="s">
        <v>18</v>
      </c>
      <c r="F107" s="59" t="s">
        <v>11</v>
      </c>
      <c r="G107" s="84"/>
      <c r="H107" s="117">
        <f>H108</f>
        <v>100000</v>
      </c>
      <c r="I107" s="117">
        <f t="shared" si="20"/>
        <v>0</v>
      </c>
      <c r="J107" s="117">
        <f t="shared" si="20"/>
        <v>0</v>
      </c>
      <c r="K107" s="117">
        <f t="shared" si="20"/>
        <v>0</v>
      </c>
      <c r="L107" s="117">
        <f t="shared" si="20"/>
        <v>0</v>
      </c>
    </row>
    <row r="108" spans="2:12" ht="12.75" customHeight="1" x14ac:dyDescent="0.2">
      <c r="B108" s="142" t="s">
        <v>72</v>
      </c>
      <c r="C108" s="283" t="s">
        <v>47</v>
      </c>
      <c r="D108" s="56" t="s">
        <v>17</v>
      </c>
      <c r="E108" s="56" t="s">
        <v>18</v>
      </c>
      <c r="F108" s="71" t="s">
        <v>66</v>
      </c>
      <c r="G108" s="165"/>
      <c r="H108" s="164">
        <v>100000</v>
      </c>
      <c r="I108" s="32"/>
      <c r="J108" s="32"/>
      <c r="K108" s="166">
        <v>0</v>
      </c>
      <c r="L108" s="166">
        <v>0</v>
      </c>
    </row>
    <row r="109" spans="2:12" ht="22.5" customHeight="1" x14ac:dyDescent="0.2">
      <c r="B109" s="171" t="s">
        <v>101</v>
      </c>
      <c r="C109" s="172" t="s">
        <v>77</v>
      </c>
      <c r="D109" s="198" t="s">
        <v>20</v>
      </c>
      <c r="E109" s="198" t="s">
        <v>8</v>
      </c>
      <c r="F109" s="139"/>
      <c r="G109" s="139"/>
      <c r="H109" s="173">
        <f>H110+H114</f>
        <v>1144146</v>
      </c>
      <c r="I109" s="173">
        <f>I110+I114</f>
        <v>19000</v>
      </c>
      <c r="J109" s="173">
        <f>J110+J114</f>
        <v>19000</v>
      </c>
      <c r="K109" s="173">
        <f>K110+K114</f>
        <v>257</v>
      </c>
      <c r="L109" s="173">
        <f>L110+L114</f>
        <v>257</v>
      </c>
    </row>
    <row r="110" spans="2:12" ht="26.25" hidden="1" customHeight="1" x14ac:dyDescent="0.2">
      <c r="B110" s="243" t="s">
        <v>106</v>
      </c>
      <c r="C110" s="244" t="s">
        <v>107</v>
      </c>
      <c r="D110" s="245" t="s">
        <v>20</v>
      </c>
      <c r="E110" s="85" t="s">
        <v>8</v>
      </c>
      <c r="F110" s="244"/>
      <c r="G110" s="245"/>
      <c r="H110" s="253">
        <f>H111</f>
        <v>0</v>
      </c>
      <c r="I110" s="253">
        <v>19000</v>
      </c>
      <c r="J110" s="253">
        <v>19000</v>
      </c>
      <c r="K110" s="253">
        <f t="shared" ref="K110:L112" si="21">K111</f>
        <v>0</v>
      </c>
      <c r="L110" s="253">
        <f t="shared" si="21"/>
        <v>0</v>
      </c>
    </row>
    <row r="111" spans="2:12" ht="32.25" hidden="1" customHeight="1" x14ac:dyDescent="0.2">
      <c r="B111" s="243" t="s">
        <v>140</v>
      </c>
      <c r="C111" s="247" t="s">
        <v>108</v>
      </c>
      <c r="D111" s="245" t="s">
        <v>20</v>
      </c>
      <c r="E111" s="246" t="s">
        <v>8</v>
      </c>
      <c r="F111" s="247"/>
      <c r="G111" s="248"/>
      <c r="H111" s="254">
        <f t="shared" ref="H111:J112" si="22">H112</f>
        <v>0</v>
      </c>
      <c r="I111" s="254">
        <f t="shared" si="22"/>
        <v>0</v>
      </c>
      <c r="J111" s="254">
        <f t="shared" si="22"/>
        <v>0</v>
      </c>
      <c r="K111" s="254">
        <f t="shared" si="21"/>
        <v>0</v>
      </c>
      <c r="L111" s="254">
        <f t="shared" si="21"/>
        <v>0</v>
      </c>
    </row>
    <row r="112" spans="2:12" ht="23.25" hidden="1" customHeight="1" x14ac:dyDescent="0.2">
      <c r="B112" s="20" t="s">
        <v>63</v>
      </c>
      <c r="C112" s="250" t="s">
        <v>108</v>
      </c>
      <c r="D112" s="251" t="s">
        <v>20</v>
      </c>
      <c r="E112" s="249" t="s">
        <v>8</v>
      </c>
      <c r="F112" s="250">
        <v>240</v>
      </c>
      <c r="G112" s="251"/>
      <c r="H112" s="254">
        <f t="shared" si="22"/>
        <v>0</v>
      </c>
      <c r="I112" s="254">
        <f t="shared" si="22"/>
        <v>0</v>
      </c>
      <c r="J112" s="254">
        <f t="shared" si="22"/>
        <v>0</v>
      </c>
      <c r="K112" s="254">
        <f t="shared" si="21"/>
        <v>0</v>
      </c>
      <c r="L112" s="254">
        <f t="shared" si="21"/>
        <v>0</v>
      </c>
    </row>
    <row r="113" spans="2:12" ht="15" hidden="1" customHeight="1" x14ac:dyDescent="0.2">
      <c r="B113" s="142" t="s">
        <v>72</v>
      </c>
      <c r="C113" s="250" t="s">
        <v>108</v>
      </c>
      <c r="D113" s="251" t="s">
        <v>20</v>
      </c>
      <c r="E113" s="249" t="s">
        <v>8</v>
      </c>
      <c r="F113" s="250">
        <v>240</v>
      </c>
      <c r="G113" s="230"/>
      <c r="H113" s="252">
        <v>0</v>
      </c>
      <c r="I113" s="252"/>
      <c r="J113" s="252"/>
      <c r="K113" s="252">
        <v>0</v>
      </c>
      <c r="L113" s="252">
        <v>0</v>
      </c>
    </row>
    <row r="114" spans="2:12" ht="20.25" customHeight="1" x14ac:dyDescent="0.2">
      <c r="B114" s="224" t="s">
        <v>89</v>
      </c>
      <c r="C114" s="62" t="s">
        <v>91</v>
      </c>
      <c r="D114" s="90"/>
      <c r="E114" s="91"/>
      <c r="F114" s="84"/>
      <c r="G114" s="182"/>
      <c r="H114" s="199">
        <f t="shared" ref="H114:L115" si="23">H115</f>
        <v>1144146</v>
      </c>
      <c r="I114" s="199">
        <f t="shared" si="23"/>
        <v>0</v>
      </c>
      <c r="J114" s="199">
        <f t="shared" si="23"/>
        <v>0</v>
      </c>
      <c r="K114" s="199">
        <f t="shared" si="23"/>
        <v>257</v>
      </c>
      <c r="L114" s="199">
        <f t="shared" si="23"/>
        <v>257</v>
      </c>
    </row>
    <row r="115" spans="2:12" ht="33.75" customHeight="1" x14ac:dyDescent="0.2">
      <c r="B115" s="174" t="s">
        <v>90</v>
      </c>
      <c r="C115" s="62" t="s">
        <v>91</v>
      </c>
      <c r="D115" s="169" t="s">
        <v>20</v>
      </c>
      <c r="E115" s="169" t="s">
        <v>8</v>
      </c>
      <c r="F115" s="85" t="s">
        <v>10</v>
      </c>
      <c r="G115" s="85"/>
      <c r="H115" s="200">
        <f t="shared" si="23"/>
        <v>1144146</v>
      </c>
      <c r="I115" s="200">
        <f t="shared" si="23"/>
        <v>0</v>
      </c>
      <c r="J115" s="200">
        <f t="shared" si="23"/>
        <v>0</v>
      </c>
      <c r="K115" s="200">
        <f t="shared" si="23"/>
        <v>257</v>
      </c>
      <c r="L115" s="200">
        <f t="shared" si="23"/>
        <v>257</v>
      </c>
    </row>
    <row r="116" spans="2:12" ht="23.25" customHeight="1" x14ac:dyDescent="0.2">
      <c r="B116" s="148" t="s">
        <v>63</v>
      </c>
      <c r="C116" s="62" t="s">
        <v>91</v>
      </c>
      <c r="D116" s="90" t="s">
        <v>20</v>
      </c>
      <c r="E116" s="90" t="s">
        <v>8</v>
      </c>
      <c r="F116" s="85" t="s">
        <v>11</v>
      </c>
      <c r="G116" s="85"/>
      <c r="H116" s="200">
        <f>H117+H118+H119</f>
        <v>1144146</v>
      </c>
      <c r="I116" s="200">
        <f>I117+I118+I119</f>
        <v>0</v>
      </c>
      <c r="J116" s="200">
        <f>J117+J118+J119</f>
        <v>0</v>
      </c>
      <c r="K116" s="200">
        <f>K117+K118+K119</f>
        <v>257</v>
      </c>
      <c r="L116" s="200">
        <f>L117+L118+L119</f>
        <v>257</v>
      </c>
    </row>
    <row r="117" spans="2:12" ht="13.5" customHeight="1" x14ac:dyDescent="0.2">
      <c r="B117" s="178" t="s">
        <v>95</v>
      </c>
      <c r="C117" s="62" t="s">
        <v>91</v>
      </c>
      <c r="D117" s="90" t="s">
        <v>20</v>
      </c>
      <c r="E117" s="90" t="s">
        <v>8</v>
      </c>
      <c r="F117" s="85" t="s">
        <v>66</v>
      </c>
      <c r="G117" s="85"/>
      <c r="H117" s="200">
        <v>886721.62</v>
      </c>
      <c r="I117" s="201"/>
      <c r="J117" s="201"/>
      <c r="K117" s="183">
        <v>199.18</v>
      </c>
      <c r="L117" s="183">
        <v>199.18</v>
      </c>
    </row>
    <row r="118" spans="2:12" ht="15" customHeight="1" x14ac:dyDescent="0.2">
      <c r="B118" s="178" t="s">
        <v>94</v>
      </c>
      <c r="C118" s="62" t="s">
        <v>91</v>
      </c>
      <c r="D118" s="90" t="s">
        <v>20</v>
      </c>
      <c r="E118" s="90" t="s">
        <v>8</v>
      </c>
      <c r="F118" s="85" t="s">
        <v>66</v>
      </c>
      <c r="G118" s="85"/>
      <c r="H118" s="200">
        <v>27424.38</v>
      </c>
      <c r="I118" s="201"/>
      <c r="J118" s="201"/>
      <c r="K118" s="183">
        <v>6.16</v>
      </c>
      <c r="L118" s="183">
        <v>6.16</v>
      </c>
    </row>
    <row r="119" spans="2:12" ht="16.5" customHeight="1" x14ac:dyDescent="0.2">
      <c r="B119" s="178" t="s">
        <v>93</v>
      </c>
      <c r="C119" s="62" t="s">
        <v>91</v>
      </c>
      <c r="D119" s="90" t="s">
        <v>20</v>
      </c>
      <c r="E119" s="90" t="s">
        <v>8</v>
      </c>
      <c r="F119" s="85" t="s">
        <v>66</v>
      </c>
      <c r="G119" s="85"/>
      <c r="H119" s="200">
        <v>230000</v>
      </c>
      <c r="I119" s="201"/>
      <c r="J119" s="201"/>
      <c r="K119" s="183">
        <v>51.66</v>
      </c>
      <c r="L119" s="183">
        <v>51.66</v>
      </c>
    </row>
    <row r="120" spans="2:12" ht="21.75" customHeight="1" x14ac:dyDescent="0.2">
      <c r="B120" s="219" t="s">
        <v>81</v>
      </c>
      <c r="C120" s="220" t="s">
        <v>85</v>
      </c>
      <c r="D120" s="221" t="s">
        <v>14</v>
      </c>
      <c r="E120" s="222" t="s">
        <v>16</v>
      </c>
      <c r="F120" s="175"/>
      <c r="G120" s="175"/>
      <c r="H120" s="223">
        <f t="shared" ref="H120:L122" si="24">H121</f>
        <v>5000</v>
      </c>
      <c r="I120" s="223">
        <f t="shared" si="24"/>
        <v>0</v>
      </c>
      <c r="J120" s="223">
        <f t="shared" si="24"/>
        <v>0</v>
      </c>
      <c r="K120" s="223">
        <f t="shared" si="24"/>
        <v>0</v>
      </c>
      <c r="L120" s="223">
        <f t="shared" si="24"/>
        <v>0</v>
      </c>
    </row>
    <row r="121" spans="2:12" s="11" customFormat="1" ht="21" customHeight="1" x14ac:dyDescent="0.2">
      <c r="B121" s="192" t="s">
        <v>82</v>
      </c>
      <c r="C121" s="62" t="s">
        <v>84</v>
      </c>
      <c r="D121" s="194" t="s">
        <v>14</v>
      </c>
      <c r="E121" s="195" t="s">
        <v>16</v>
      </c>
      <c r="F121" s="85" t="s">
        <v>10</v>
      </c>
      <c r="G121" s="84"/>
      <c r="H121" s="199">
        <f t="shared" si="24"/>
        <v>5000</v>
      </c>
      <c r="I121" s="199">
        <f t="shared" si="24"/>
        <v>0</v>
      </c>
      <c r="J121" s="199">
        <f t="shared" si="24"/>
        <v>0</v>
      </c>
      <c r="K121" s="199">
        <f t="shared" si="24"/>
        <v>0</v>
      </c>
      <c r="L121" s="199">
        <f t="shared" si="24"/>
        <v>0</v>
      </c>
    </row>
    <row r="122" spans="2:12" s="11" customFormat="1" ht="22.5" customHeight="1" x14ac:dyDescent="0.2">
      <c r="B122" s="193" t="s">
        <v>83</v>
      </c>
      <c r="C122" s="62" t="s">
        <v>84</v>
      </c>
      <c r="D122" s="196" t="s">
        <v>14</v>
      </c>
      <c r="E122" s="197" t="s">
        <v>16</v>
      </c>
      <c r="F122" s="85" t="s">
        <v>11</v>
      </c>
      <c r="G122" s="84"/>
      <c r="H122" s="199">
        <f t="shared" si="24"/>
        <v>5000</v>
      </c>
      <c r="I122" s="199">
        <f t="shared" si="24"/>
        <v>0</v>
      </c>
      <c r="J122" s="199">
        <f t="shared" si="24"/>
        <v>0</v>
      </c>
      <c r="K122" s="199">
        <f t="shared" si="24"/>
        <v>0</v>
      </c>
      <c r="L122" s="199">
        <f t="shared" si="24"/>
        <v>0</v>
      </c>
    </row>
    <row r="123" spans="2:12" s="11" customFormat="1" ht="24.75" customHeight="1" x14ac:dyDescent="0.2">
      <c r="B123" s="20" t="s">
        <v>63</v>
      </c>
      <c r="C123" s="179" t="s">
        <v>84</v>
      </c>
      <c r="D123" s="196" t="s">
        <v>14</v>
      </c>
      <c r="E123" s="197" t="s">
        <v>16</v>
      </c>
      <c r="F123" s="85" t="s">
        <v>66</v>
      </c>
      <c r="G123" s="84"/>
      <c r="H123" s="199">
        <v>5000</v>
      </c>
      <c r="I123" s="202"/>
      <c r="J123" s="202"/>
      <c r="K123" s="45">
        <v>0</v>
      </c>
      <c r="L123" s="45">
        <v>0</v>
      </c>
    </row>
    <row r="124" spans="2:12" s="11" customFormat="1" ht="31.5" customHeight="1" x14ac:dyDescent="0.2">
      <c r="B124" s="167" t="s">
        <v>102</v>
      </c>
      <c r="C124" s="168" t="s">
        <v>48</v>
      </c>
      <c r="D124" s="144"/>
      <c r="E124" s="144"/>
      <c r="F124" s="145"/>
      <c r="G124" s="146"/>
      <c r="H124" s="147">
        <f>H125</f>
        <v>359700</v>
      </c>
      <c r="I124" s="147">
        <f>I125</f>
        <v>0</v>
      </c>
      <c r="J124" s="147">
        <f>J125</f>
        <v>0</v>
      </c>
      <c r="K124" s="147">
        <f>K125</f>
        <v>0</v>
      </c>
      <c r="L124" s="147">
        <f>L125</f>
        <v>0</v>
      </c>
    </row>
    <row r="125" spans="2:12" s="11" customFormat="1" ht="21" customHeight="1" x14ac:dyDescent="0.2">
      <c r="B125" s="65" t="s">
        <v>103</v>
      </c>
      <c r="C125" s="66" t="s">
        <v>120</v>
      </c>
      <c r="D125" s="67" t="s">
        <v>20</v>
      </c>
      <c r="E125" s="67" t="s">
        <v>8</v>
      </c>
      <c r="F125" s="76"/>
      <c r="G125" s="64"/>
      <c r="H125" s="82">
        <f>H126+H130</f>
        <v>359700</v>
      </c>
      <c r="I125" s="82">
        <f>I126+I130</f>
        <v>0</v>
      </c>
      <c r="J125" s="82">
        <f>J126+J130</f>
        <v>0</v>
      </c>
      <c r="K125" s="82">
        <f>K126+K130</f>
        <v>0</v>
      </c>
      <c r="L125" s="82">
        <f>L126+L130</f>
        <v>0</v>
      </c>
    </row>
    <row r="126" spans="2:12" ht="77.25" customHeight="1" x14ac:dyDescent="0.2">
      <c r="B126" s="22" t="s">
        <v>104</v>
      </c>
      <c r="C126" s="140" t="s">
        <v>146</v>
      </c>
      <c r="D126" s="61" t="s">
        <v>20</v>
      </c>
      <c r="E126" s="61" t="s">
        <v>8</v>
      </c>
      <c r="F126" s="72"/>
      <c r="G126" s="85"/>
      <c r="H126" s="79">
        <f>H127</f>
        <v>276700</v>
      </c>
      <c r="I126" s="79">
        <f>I127</f>
        <v>0</v>
      </c>
      <c r="J126" s="79">
        <f>J127</f>
        <v>0</v>
      </c>
      <c r="K126" s="79">
        <f>K127</f>
        <v>0</v>
      </c>
      <c r="L126" s="79">
        <f>L127</f>
        <v>0</v>
      </c>
    </row>
    <row r="127" spans="2:12" ht="19.5" customHeight="1" x14ac:dyDescent="0.2">
      <c r="B127" s="89" t="s">
        <v>62</v>
      </c>
      <c r="C127" s="140" t="s">
        <v>146</v>
      </c>
      <c r="D127" s="61" t="s">
        <v>20</v>
      </c>
      <c r="E127" s="61" t="s">
        <v>8</v>
      </c>
      <c r="F127" s="72" t="s">
        <v>11</v>
      </c>
      <c r="G127" s="85"/>
      <c r="H127" s="79">
        <f>H128+H129</f>
        <v>276700</v>
      </c>
      <c r="I127" s="79">
        <f>I128+I129</f>
        <v>0</v>
      </c>
      <c r="J127" s="79">
        <f>J128+J129</f>
        <v>0</v>
      </c>
      <c r="K127" s="79">
        <f>K128+K129</f>
        <v>0</v>
      </c>
      <c r="L127" s="79">
        <f>L128+L129</f>
        <v>0</v>
      </c>
    </row>
    <row r="128" spans="2:12" ht="15.75" customHeight="1" x14ac:dyDescent="0.2">
      <c r="B128" s="13" t="s">
        <v>96</v>
      </c>
      <c r="C128" s="140" t="s">
        <v>146</v>
      </c>
      <c r="D128" s="61" t="s">
        <v>20</v>
      </c>
      <c r="E128" s="61" t="s">
        <v>8</v>
      </c>
      <c r="F128" s="72" t="s">
        <v>66</v>
      </c>
      <c r="G128" s="85"/>
      <c r="H128" s="79">
        <v>0</v>
      </c>
      <c r="I128" s="53"/>
      <c r="J128" s="53"/>
      <c r="K128" s="79">
        <v>0</v>
      </c>
      <c r="L128" s="79">
        <v>0</v>
      </c>
    </row>
    <row r="129" spans="2:12" ht="14.25" customHeight="1" x14ac:dyDescent="0.2">
      <c r="B129" s="13" t="s">
        <v>92</v>
      </c>
      <c r="C129" s="140" t="s">
        <v>146</v>
      </c>
      <c r="D129" s="61" t="s">
        <v>20</v>
      </c>
      <c r="E129" s="61" t="s">
        <v>8</v>
      </c>
      <c r="F129" s="72" t="s">
        <v>66</v>
      </c>
      <c r="G129" s="85"/>
      <c r="H129" s="79">
        <v>276700</v>
      </c>
      <c r="I129" s="53"/>
      <c r="J129" s="53"/>
      <c r="K129" s="79">
        <v>0</v>
      </c>
      <c r="L129" s="79">
        <v>0</v>
      </c>
    </row>
    <row r="130" spans="2:12" ht="79.5" customHeight="1" x14ac:dyDescent="0.2">
      <c r="B130" s="22" t="s">
        <v>105</v>
      </c>
      <c r="C130" s="140" t="s">
        <v>146</v>
      </c>
      <c r="D130" s="61" t="s">
        <v>20</v>
      </c>
      <c r="E130" s="61" t="s">
        <v>8</v>
      </c>
      <c r="F130" s="71"/>
      <c r="G130" s="84"/>
      <c r="H130" s="78">
        <f>H131</f>
        <v>83000</v>
      </c>
      <c r="I130" s="60"/>
      <c r="J130" s="60"/>
      <c r="K130" s="42">
        <f>K131</f>
        <v>0</v>
      </c>
      <c r="L130" s="42">
        <f>L131</f>
        <v>0</v>
      </c>
    </row>
    <row r="131" spans="2:12" s="11" customFormat="1" ht="24" customHeight="1" x14ac:dyDescent="0.2">
      <c r="B131" s="89" t="s">
        <v>62</v>
      </c>
      <c r="C131" s="140" t="s">
        <v>146</v>
      </c>
      <c r="D131" s="61" t="s">
        <v>20</v>
      </c>
      <c r="E131" s="61" t="s">
        <v>8</v>
      </c>
      <c r="F131" s="73" t="s">
        <v>11</v>
      </c>
      <c r="G131" s="85"/>
      <c r="H131" s="79">
        <f>H132</f>
        <v>83000</v>
      </c>
      <c r="I131" s="60"/>
      <c r="J131" s="60"/>
      <c r="K131" s="42">
        <f>K132</f>
        <v>0</v>
      </c>
      <c r="L131" s="42">
        <f>L132</f>
        <v>0</v>
      </c>
    </row>
    <row r="132" spans="2:12" ht="15" customHeight="1" x14ac:dyDescent="0.2">
      <c r="B132" s="142" t="s">
        <v>72</v>
      </c>
      <c r="C132" s="140" t="s">
        <v>146</v>
      </c>
      <c r="D132" s="61" t="s">
        <v>20</v>
      </c>
      <c r="E132" s="61" t="s">
        <v>8</v>
      </c>
      <c r="F132" s="72" t="s">
        <v>66</v>
      </c>
      <c r="G132" s="180"/>
      <c r="H132" s="203">
        <v>83000</v>
      </c>
      <c r="I132" s="204"/>
      <c r="J132" s="204"/>
      <c r="K132" s="166">
        <v>0</v>
      </c>
      <c r="L132" s="166">
        <v>0</v>
      </c>
    </row>
    <row r="133" spans="2:12" ht="33" customHeight="1" x14ac:dyDescent="0.2">
      <c r="B133" s="97" t="s">
        <v>86</v>
      </c>
      <c r="C133" s="205" t="s">
        <v>55</v>
      </c>
      <c r="D133" s="98" t="s">
        <v>17</v>
      </c>
      <c r="E133" s="98" t="s">
        <v>19</v>
      </c>
      <c r="F133" s="99" t="s">
        <v>10</v>
      </c>
      <c r="G133" s="99"/>
      <c r="H133" s="100">
        <f>H134</f>
        <v>70000</v>
      </c>
      <c r="I133" s="100">
        <f>I134</f>
        <v>0</v>
      </c>
      <c r="J133" s="100">
        <f>J134</f>
        <v>0</v>
      </c>
      <c r="K133" s="100">
        <f>K134</f>
        <v>6632</v>
      </c>
      <c r="L133" s="100">
        <f>L134</f>
        <v>6632</v>
      </c>
    </row>
    <row r="134" spans="2:12" ht="38.25" customHeight="1" x14ac:dyDescent="0.2">
      <c r="B134" s="27" t="s">
        <v>54</v>
      </c>
      <c r="C134" s="55" t="s">
        <v>56</v>
      </c>
      <c r="D134" s="56" t="s">
        <v>17</v>
      </c>
      <c r="E134" s="56" t="s">
        <v>19</v>
      </c>
      <c r="F134" s="77"/>
      <c r="G134" s="87"/>
      <c r="H134" s="80">
        <f t="shared" ref="H134:L135" si="25">H135</f>
        <v>70000</v>
      </c>
      <c r="I134" s="80">
        <f t="shared" si="25"/>
        <v>0</v>
      </c>
      <c r="J134" s="80">
        <f t="shared" si="25"/>
        <v>0</v>
      </c>
      <c r="K134" s="80">
        <f t="shared" si="25"/>
        <v>6632</v>
      </c>
      <c r="L134" s="80">
        <f t="shared" si="25"/>
        <v>6632</v>
      </c>
    </row>
    <row r="135" spans="2:12" ht="41.25" customHeight="1" x14ac:dyDescent="0.2">
      <c r="B135" s="156" t="s">
        <v>87</v>
      </c>
      <c r="C135" s="157" t="s">
        <v>57</v>
      </c>
      <c r="D135" s="158" t="s">
        <v>17</v>
      </c>
      <c r="E135" s="158" t="s">
        <v>19</v>
      </c>
      <c r="F135" s="74"/>
      <c r="G135" s="86"/>
      <c r="H135" s="81">
        <f>H136+H142</f>
        <v>70000</v>
      </c>
      <c r="I135" s="81">
        <f t="shared" si="25"/>
        <v>0</v>
      </c>
      <c r="J135" s="81">
        <f t="shared" si="25"/>
        <v>0</v>
      </c>
      <c r="K135" s="81">
        <f>K142</f>
        <v>6632</v>
      </c>
      <c r="L135" s="81">
        <f>L142</f>
        <v>6632</v>
      </c>
    </row>
    <row r="136" spans="2:12" ht="20.25" customHeight="1" x14ac:dyDescent="0.2">
      <c r="B136" s="150" t="s">
        <v>62</v>
      </c>
      <c r="C136" s="151" t="s">
        <v>57</v>
      </c>
      <c r="D136" s="152" t="s">
        <v>17</v>
      </c>
      <c r="E136" s="152" t="s">
        <v>19</v>
      </c>
      <c r="F136" s="153">
        <v>240</v>
      </c>
      <c r="G136" s="154"/>
      <c r="H136" s="155">
        <f>H141</f>
        <v>57800</v>
      </c>
      <c r="I136" s="155">
        <f>I143</f>
        <v>0</v>
      </c>
      <c r="J136" s="155">
        <f>J143</f>
        <v>0</v>
      </c>
      <c r="K136" s="155">
        <f>K141</f>
        <v>0</v>
      </c>
      <c r="L136" s="155">
        <f>L141</f>
        <v>0</v>
      </c>
    </row>
    <row r="137" spans="2:12" hidden="1" x14ac:dyDescent="0.2">
      <c r="H137" s="155">
        <v>130000</v>
      </c>
      <c r="K137" s="155">
        <f>K140</f>
        <v>0</v>
      </c>
      <c r="L137" s="155">
        <f>L140</f>
        <v>0</v>
      </c>
    </row>
    <row r="138" spans="2:12" hidden="1" x14ac:dyDescent="0.2">
      <c r="H138" s="155">
        <v>130000</v>
      </c>
      <c r="K138" s="155">
        <f t="shared" ref="K138:L140" si="26">K143</f>
        <v>6632</v>
      </c>
      <c r="L138" s="155">
        <f t="shared" si="26"/>
        <v>6632</v>
      </c>
    </row>
    <row r="139" spans="2:12" hidden="1" x14ac:dyDescent="0.2">
      <c r="B139" s="13" t="s">
        <v>72</v>
      </c>
      <c r="C139" s="151" t="s">
        <v>57</v>
      </c>
      <c r="D139" s="152" t="s">
        <v>17</v>
      </c>
      <c r="E139" s="152" t="s">
        <v>19</v>
      </c>
      <c r="F139" s="153">
        <v>244</v>
      </c>
      <c r="G139" s="170"/>
      <c r="H139" s="155">
        <v>50000</v>
      </c>
      <c r="I139" s="170"/>
      <c r="J139" s="170"/>
      <c r="K139" s="155">
        <f t="shared" si="26"/>
        <v>0</v>
      </c>
      <c r="L139" s="155">
        <f t="shared" si="26"/>
        <v>0</v>
      </c>
    </row>
    <row r="140" spans="2:12" hidden="1" x14ac:dyDescent="0.2">
      <c r="H140" s="225">
        <v>130000</v>
      </c>
      <c r="K140" s="225">
        <f t="shared" si="26"/>
        <v>0</v>
      </c>
      <c r="L140" s="225">
        <f t="shared" si="26"/>
        <v>0</v>
      </c>
    </row>
    <row r="141" spans="2:12" x14ac:dyDescent="0.2">
      <c r="B141" s="150" t="s">
        <v>72</v>
      </c>
      <c r="C141" s="151" t="s">
        <v>57</v>
      </c>
      <c r="D141" s="152" t="s">
        <v>17</v>
      </c>
      <c r="E141" s="152" t="s">
        <v>19</v>
      </c>
      <c r="F141" s="153">
        <v>244</v>
      </c>
      <c r="G141" s="280"/>
      <c r="H141" s="281">
        <v>57800</v>
      </c>
      <c r="I141" s="280"/>
      <c r="J141" s="280"/>
      <c r="K141" s="155">
        <v>0</v>
      </c>
      <c r="L141" s="155">
        <v>0</v>
      </c>
    </row>
    <row r="142" spans="2:12" x14ac:dyDescent="0.2">
      <c r="B142" s="150" t="s">
        <v>72</v>
      </c>
      <c r="C142" s="151" t="s">
        <v>57</v>
      </c>
      <c r="D142" s="152" t="s">
        <v>17</v>
      </c>
      <c r="E142" s="152" t="s">
        <v>19</v>
      </c>
      <c r="F142" s="153">
        <v>850</v>
      </c>
      <c r="G142" s="280"/>
      <c r="H142" s="281">
        <f>H143</f>
        <v>12200</v>
      </c>
      <c r="I142" s="280"/>
      <c r="J142" s="280"/>
      <c r="K142" s="155">
        <f>K143</f>
        <v>6632</v>
      </c>
      <c r="L142" s="155">
        <f>L143</f>
        <v>6632</v>
      </c>
    </row>
    <row r="143" spans="2:12" ht="16.5" customHeight="1" x14ac:dyDescent="0.2">
      <c r="B143" s="150" t="s">
        <v>72</v>
      </c>
      <c r="C143" s="151" t="s">
        <v>57</v>
      </c>
      <c r="D143" s="152" t="s">
        <v>17</v>
      </c>
      <c r="E143" s="152" t="s">
        <v>19</v>
      </c>
      <c r="F143" s="153">
        <v>851</v>
      </c>
      <c r="G143" s="280"/>
      <c r="H143" s="281">
        <v>12200</v>
      </c>
      <c r="I143" s="280"/>
      <c r="J143" s="280"/>
      <c r="K143" s="155">
        <v>6632</v>
      </c>
      <c r="L143" s="155">
        <v>6632</v>
      </c>
    </row>
    <row r="144" spans="2:12" ht="18.75" customHeight="1" x14ac:dyDescent="0.2">
      <c r="B144" s="289" t="s">
        <v>121</v>
      </c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</row>
  </sheetData>
  <sheetProtection selectLockedCells="1" selectUnlockedCells="1"/>
  <mergeCells count="9">
    <mergeCell ref="B144:L144"/>
    <mergeCell ref="I1:J1"/>
    <mergeCell ref="D8:J8"/>
    <mergeCell ref="H12:L12"/>
    <mergeCell ref="B9:L9"/>
    <mergeCell ref="B5:L5"/>
    <mergeCell ref="B7:L7"/>
    <mergeCell ref="B11:L11"/>
    <mergeCell ref="B6:L6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2021-06-02T07:22:50Z</cp:lastPrinted>
  <dcterms:created xsi:type="dcterms:W3CDTF">2014-09-08T08:35:47Z</dcterms:created>
  <dcterms:modified xsi:type="dcterms:W3CDTF">2021-11-09T11:50:30Z</dcterms:modified>
</cp:coreProperties>
</file>