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80" windowWidth="15570" windowHeight="7710"/>
  </bookViews>
  <sheets>
    <sheet name="Комитет финансов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45621"/>
</workbook>
</file>

<file path=xl/calcChain.xml><?xml version="1.0" encoding="utf-8"?>
<calcChain xmlns="http://schemas.openxmlformats.org/spreadsheetml/2006/main">
  <c r="H36" i="1"/>
  <c r="I36"/>
  <c r="J36"/>
  <c r="H37"/>
  <c r="I37"/>
  <c r="J37"/>
  <c r="G36"/>
  <c r="H92"/>
  <c r="I92"/>
  <c r="J92"/>
  <c r="J91"/>
  <c r="J90"/>
  <c r="J89"/>
  <c r="K92"/>
  <c r="K91"/>
  <c r="K90"/>
  <c r="K89"/>
  <c r="G92"/>
  <c r="G91"/>
  <c r="G90"/>
  <c r="G89"/>
  <c r="H86"/>
  <c r="I86"/>
  <c r="J86"/>
  <c r="K86"/>
  <c r="H83"/>
  <c r="I83"/>
  <c r="J83"/>
  <c r="K83"/>
  <c r="H80"/>
  <c r="H79"/>
  <c r="H78"/>
  <c r="I80"/>
  <c r="I79"/>
  <c r="I78"/>
  <c r="J80"/>
  <c r="J79"/>
  <c r="J78"/>
  <c r="K80"/>
  <c r="K79"/>
  <c r="K78"/>
  <c r="G87"/>
  <c r="G86"/>
  <c r="G84"/>
  <c r="G83"/>
  <c r="G81"/>
  <c r="G80"/>
  <c r="G79"/>
  <c r="G78"/>
  <c r="H64"/>
  <c r="I64"/>
  <c r="J64"/>
  <c r="K64"/>
  <c r="G71"/>
  <c r="G64"/>
  <c r="H16"/>
  <c r="I16"/>
  <c r="H99"/>
  <c r="H98"/>
  <c r="I99"/>
  <c r="I98"/>
  <c r="J99"/>
  <c r="J98"/>
  <c r="K99"/>
  <c r="K98"/>
  <c r="G99"/>
  <c r="G98"/>
  <c r="H62"/>
  <c r="H61"/>
  <c r="I62"/>
  <c r="I61"/>
  <c r="J62"/>
  <c r="J61"/>
  <c r="K62"/>
  <c r="K61"/>
  <c r="G62"/>
  <c r="G61"/>
  <c r="G60"/>
  <c r="K53"/>
  <c r="K52"/>
  <c r="J53"/>
  <c r="J52"/>
  <c r="K46"/>
  <c r="J46"/>
  <c r="I46"/>
  <c r="I45"/>
  <c r="H46"/>
  <c r="G46"/>
  <c r="K25"/>
  <c r="K24"/>
  <c r="K23"/>
  <c r="J25"/>
  <c r="J24"/>
  <c r="J23"/>
  <c r="H96"/>
  <c r="H95"/>
  <c r="H94"/>
  <c r="I96"/>
  <c r="I95"/>
  <c r="I94"/>
  <c r="J96"/>
  <c r="J95"/>
  <c r="K96"/>
  <c r="K95"/>
  <c r="H25"/>
  <c r="H24"/>
  <c r="H23"/>
  <c r="I25"/>
  <c r="I24"/>
  <c r="I23"/>
  <c r="H48"/>
  <c r="H45"/>
  <c r="I48"/>
  <c r="J48"/>
  <c r="K48"/>
  <c r="K50"/>
  <c r="J50"/>
  <c r="J45"/>
  <c r="H91"/>
  <c r="H90"/>
  <c r="H89"/>
  <c r="I91"/>
  <c r="I90"/>
  <c r="I89"/>
  <c r="H57"/>
  <c r="H56"/>
  <c r="H55"/>
  <c r="I57"/>
  <c r="I56"/>
  <c r="I55"/>
  <c r="J57"/>
  <c r="J56"/>
  <c r="J55"/>
  <c r="K57"/>
  <c r="K56"/>
  <c r="K55"/>
  <c r="K17"/>
  <c r="K16"/>
  <c r="J17"/>
  <c r="J16"/>
  <c r="K29"/>
  <c r="K28"/>
  <c r="K27"/>
  <c r="J29"/>
  <c r="J28"/>
  <c r="J27"/>
  <c r="K33"/>
  <c r="K32"/>
  <c r="K31"/>
  <c r="J33"/>
  <c r="J32"/>
  <c r="J31"/>
  <c r="J14"/>
  <c r="J13"/>
  <c r="H43"/>
  <c r="I43"/>
  <c r="J43"/>
  <c r="K43"/>
  <c r="H41"/>
  <c r="H38"/>
  <c r="I41"/>
  <c r="I38"/>
  <c r="J41"/>
  <c r="K41"/>
  <c r="G41"/>
  <c r="G43"/>
  <c r="G33"/>
  <c r="G32"/>
  <c r="G31"/>
  <c r="G14"/>
  <c r="G13"/>
  <c r="H53"/>
  <c r="H52"/>
  <c r="I53"/>
  <c r="I52"/>
  <c r="K39"/>
  <c r="K38"/>
  <c r="K37"/>
  <c r="K36"/>
  <c r="J39"/>
  <c r="K21"/>
  <c r="K20"/>
  <c r="J21"/>
  <c r="J20"/>
  <c r="K102"/>
  <c r="K101"/>
  <c r="J102"/>
  <c r="J101"/>
  <c r="J94"/>
  <c r="G96"/>
  <c r="G95"/>
  <c r="G102"/>
  <c r="G101"/>
  <c r="G48"/>
  <c r="G50"/>
  <c r="G45"/>
  <c r="G57"/>
  <c r="G56"/>
  <c r="G55"/>
  <c r="G53"/>
  <c r="G52"/>
  <c r="G39"/>
  <c r="G38"/>
  <c r="G29"/>
  <c r="G28"/>
  <c r="G27"/>
  <c r="G25"/>
  <c r="G24"/>
  <c r="G23"/>
  <c r="G21"/>
  <c r="G20"/>
  <c r="G17"/>
  <c r="G16"/>
  <c r="G15"/>
  <c r="K45"/>
  <c r="J38"/>
  <c r="K94"/>
  <c r="J60"/>
  <c r="J59"/>
  <c r="K60"/>
  <c r="K59"/>
  <c r="I14"/>
  <c r="I13"/>
  <c r="G59"/>
  <c r="G37"/>
  <c r="G94"/>
  <c r="K15"/>
  <c r="I60"/>
  <c r="I59"/>
  <c r="H59"/>
  <c r="H14"/>
  <c r="H13"/>
  <c r="H60"/>
  <c r="J15"/>
  <c r="K14"/>
  <c r="K13"/>
</calcChain>
</file>

<file path=xl/sharedStrings.xml><?xml version="1.0" encoding="utf-8"?>
<sst xmlns="http://schemas.openxmlformats.org/spreadsheetml/2006/main" count="413" uniqueCount="141">
  <si>
    <t>Приложение 7</t>
  </si>
  <si>
    <t>Наименование</t>
  </si>
  <si>
    <t>ЦСР</t>
  </si>
  <si>
    <t>Рз</t>
  </si>
  <si>
    <t>ПР</t>
  </si>
  <si>
    <t>ВР</t>
  </si>
  <si>
    <t>ВСЕГО   муниципальные программы</t>
  </si>
  <si>
    <t>Муниципальные  программы</t>
  </si>
  <si>
    <t>03</t>
  </si>
  <si>
    <t>10</t>
  </si>
  <si>
    <t>000</t>
  </si>
  <si>
    <t>240</t>
  </si>
  <si>
    <t>07</t>
  </si>
  <si>
    <t>11</t>
  </si>
  <si>
    <t>01</t>
  </si>
  <si>
    <t>08</t>
  </si>
  <si>
    <t>13</t>
  </si>
  <si>
    <t>04</t>
  </si>
  <si>
    <t>09</t>
  </si>
  <si>
    <t>Муниципальная программа "Противопожарная защита объектов и населенных пунктов Поддорского сельского поселения на 2014-2017 годы"</t>
  </si>
  <si>
    <t>Муниципальная программа "Развитие физической культуры и спорта в Поддорском сельском поселении на 2014-2017 годы"</t>
  </si>
  <si>
    <t>Муниципальная  программа "Развитие культуры в Поддорском сельском поселении на 2014-2017 годы"</t>
  </si>
  <si>
    <t>Закупка товаров, работ, услуг для муниципальных нужд</t>
  </si>
  <si>
    <t>12</t>
  </si>
  <si>
    <t>05</t>
  </si>
  <si>
    <t xml:space="preserve">Муниципальная программа "Устойчивое развитие сельских территорий в Поддорском сельском поселении на 2015-2020 годы" </t>
  </si>
  <si>
    <t>01 0 00 00000</t>
  </si>
  <si>
    <t>01 0 01 99990</t>
  </si>
  <si>
    <t>01 0 02 99990</t>
  </si>
  <si>
    <t>Система организационных и практических мер по предупреждению пожаров на территории поселения, повышение боеготовности пожарной команды</t>
  </si>
  <si>
    <t>Повышение противопожарной устойчивости объектов экономики и социальной сферы</t>
  </si>
  <si>
    <t>01 0 01 00000</t>
  </si>
  <si>
    <t>01 0 02 00000</t>
  </si>
  <si>
    <t>Реализация прочих направлений расходов программы "Противопожарная защита объектов и населенных пунктов Поддорского сельского поселения на 2014-2017 годы"</t>
  </si>
  <si>
    <t>Муниципальная программа "Молодежь Поддорского сельского поселения на 2014-2017 годы"</t>
  </si>
  <si>
    <t>Профилактика наркомании, алкоголизма в молодежной среде, снижение темпов роста безработицы среди  молодежи, развитие социальной инфраструктуры для  моложежи, рост гражданской и деловой активности молодежи</t>
  </si>
  <si>
    <t>Реализация прочих направлений расходов программы "Молодежь Поддорского сельского поселения на 2014-2017 годы"</t>
  </si>
  <si>
    <t>02 0 00 00000</t>
  </si>
  <si>
    <t>02 0 03 00000</t>
  </si>
  <si>
    <t>02 0 03 99990</t>
  </si>
  <si>
    <t>Повышение интереса населения к занятиям физической культуры и спортом, увеличение числа жителей 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уменьшения числа правонарушений среди несовершеннолетних, повышение уровня обеспеченности населения  поселения спортивным инвентарем</t>
  </si>
  <si>
    <t>Реализация прочих направлений расходов программы  "Развитие физической культуры и спорта в Поддорском сельском поселении на 2014-2017 годы"</t>
  </si>
  <si>
    <t>03 0 01 00000</t>
  </si>
  <si>
    <t>03 0 01 99990</t>
  </si>
  <si>
    <t>03 0 00 00000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</si>
  <si>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</si>
  <si>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Реализация прочих направлений расходов программы "Развитие культуры в Поддорском сельском поселении на 2014-2017 годы"</t>
  </si>
  <si>
    <t>04 0 01 00000</t>
  </si>
  <si>
    <t>04 0 01 99990</t>
  </si>
  <si>
    <t>04 0 00 00000</t>
  </si>
  <si>
    <t>Подпрограмма "Развитие дорожного  хозяйства  Поддорского сельского поселения на 2014-2017 годы"</t>
  </si>
  <si>
    <t>Содержание автомобильных дорог общего пользования местного значения и искуственных сооружений на них</t>
  </si>
  <si>
    <t>Реализация прочих направлений расходов подпрограммы "Развитие дорожного  хозяйства  Поддорского сельского поселения на 2014-2017 годы"</t>
  </si>
  <si>
    <t>Ремонт автомобильных дорог общего пользования местного значения и  искусственных сооружений на них</t>
  </si>
  <si>
    <t>Паспортизация автомобильных дорог общего пользования местного значения</t>
  </si>
  <si>
    <t>Осуществление дорожной деятельности в отношении автомобильных дорог общего пользования местного значения, осуществляемых за счет субсидий из областного бюджета</t>
  </si>
  <si>
    <t>Подпрограмма "Придворовые территории многоквартирных жилых домов расположенных на территории Поддорского сельского поселения на 2014-2017 годы"</t>
  </si>
  <si>
    <t>Приведение в надлежащее техническое состояние покрытий дворовых территорий многоквартирныхдомов путем проведения их текущего и капитального ремонта</t>
  </si>
  <si>
    <t>Реализация прочих направлений расходов Подпрограммы "Придворовые территории многоквартирных жилых домов расположенных на территории Поддорского сельского поселения на 2014-2017 годы"</t>
  </si>
  <si>
    <t>07 0 00 00000</t>
  </si>
  <si>
    <t>07 1 00 00000</t>
  </si>
  <si>
    <t>07 1 01 00000</t>
  </si>
  <si>
    <t>07 1 01 99990</t>
  </si>
  <si>
    <t>07 1 02 00000</t>
  </si>
  <si>
    <t>07 1 02 99990</t>
  </si>
  <si>
    <t>07 1 03 99990</t>
  </si>
  <si>
    <t>07 2 00 00000</t>
  </si>
  <si>
    <t>07 2 01 00000</t>
  </si>
  <si>
    <t>07 2 01 99990</t>
  </si>
  <si>
    <t>Повышение уровня обустройства  населенных пунктов, расположенных в сельской местности, объектами социальной  инфраструктуры</t>
  </si>
  <si>
    <t>Реализация прочих направлений расходов программы "Устойчивое развитие сельских территорий в Поддорском сельском поселении на 2015-2020 годы"</t>
  </si>
  <si>
    <t>10 0 00 00000</t>
  </si>
  <si>
    <t>10 0 01 00000</t>
  </si>
  <si>
    <t>10 0 01 99990</t>
  </si>
  <si>
    <t xml:space="preserve">Муниципальная программа "Реформирование и развитие местного самоуправления в Поддорском сельском поселении на 2014-2017 годы" </t>
  </si>
  <si>
    <t xml:space="preserve">Реализация прочих направлений расходов программы  "Реформирование и развитие местного самоуправления в Поддорском сельском поселении на 2014-2017 годы" </t>
  </si>
  <si>
    <t>Создание условий для оптимального организационно-правового обеспечения органов местного самоуправления сельского  поселения</t>
  </si>
  <si>
    <t>05 0 00 00000</t>
  </si>
  <si>
    <t>05 0 01  99990</t>
  </si>
  <si>
    <t>05 0 01 00000</t>
  </si>
  <si>
    <t>Расходы на реализацию мероприятий по осуществлению дорожной деятельности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</si>
  <si>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Эффективное владение, пользование и распоряжение муниципальным имуществом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</si>
  <si>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</si>
  <si>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11 0 00 00000</t>
  </si>
  <si>
    <t>11 0 01 00000</t>
  </si>
  <si>
    <t>11 0 01 99990</t>
  </si>
  <si>
    <t>11 0 02 00000</t>
  </si>
  <si>
    <t>11 0 02 99990</t>
  </si>
  <si>
    <t>11 0 03 00000</t>
  </si>
  <si>
    <t>11 0 03 99990</t>
  </si>
  <si>
    <t xml:space="preserve">Муниципальная программа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</si>
  <si>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 xml:space="preserve">Реализация прочих направлений расходов муниципальной программы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</si>
  <si>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>план</t>
  </si>
  <si>
    <t>профинансировано</t>
  </si>
  <si>
    <t>исполнено</t>
  </si>
  <si>
    <t>07 1 03 00000</t>
  </si>
  <si>
    <t>Иные закупки товаров, работ и услуг для обеспечения государственных ( муниципальных)  нужд</t>
  </si>
  <si>
    <t>Осуществление дорожной деятельности в отношении автомобильных дорог общего пользования местного значенияв границах населенных пунктов поселения  за счет иных межбюджетных трансфертов муниципального района</t>
  </si>
  <si>
    <t>07 1 01 64010</t>
  </si>
  <si>
    <t>Иные закупки товаров, работ и услуг для обеспечения государственных (муниципальных) нужд</t>
  </si>
  <si>
    <t>Софинансирование  на осуществление  дорожной деятельности в отношении автомобильных дорог общего пользования местного значения в границах населенных пунктов поселений  за счет иных межбюджетных трансфертов муниципального района</t>
  </si>
  <si>
    <t>07 1 01 S4010</t>
  </si>
  <si>
    <t>2017 год  Сумма ( рублей)</t>
  </si>
  <si>
    <t>07 1 02 S1520</t>
  </si>
  <si>
    <t>07 1 02 71520</t>
  </si>
  <si>
    <t>Грантовая поддержка местных инициатив граждан, проживающих в сельской местности</t>
  </si>
  <si>
    <t>Формирование  муниципальной  собственности</t>
  </si>
  <si>
    <t xml:space="preserve">Муниципальная  программа "Совершенствование и содержание дорожного хозяйства на территории Поддорского сельского поселения на 2014-2017 годы"  </t>
  </si>
  <si>
    <t xml:space="preserve"> </t>
  </si>
  <si>
    <t>853</t>
  </si>
  <si>
    <t>Расходы на реализацию мероприятий по грантовой поддержке местных инициатив граждан, проживающих в сельской местности программы"Устойчивое развитие сельских территорий в Поддорском сельском поселении на 2015-2020 годы" осуществляемых за счет субсидий из областного бюджета(софинансирование)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</si>
  <si>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</si>
  <si>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Расходы на реализацию мероприятий по поддержке проектов местных инициатив граждан, осуществляемых за счет субсидий из областного бюджета(софинансирование)</t>
  </si>
  <si>
    <t>10 1 02 00000</t>
  </si>
  <si>
    <t>Грант на поддержку местных нициатив граждан,проживающих в сельской местности за счет областного бюджета</t>
  </si>
  <si>
    <t>10 1 02 R0185</t>
  </si>
  <si>
    <t>10 1 02  R0185</t>
  </si>
  <si>
    <t>Прочая закупка товаров, работ услуг для обеспечения государственных(муниципальных) нужд</t>
  </si>
  <si>
    <t>244</t>
  </si>
  <si>
    <t>17-341о</t>
  </si>
  <si>
    <t>Грант на поддержку местных нициатив граждан,проживающих в сельской местности за счет федерального бюджета</t>
  </si>
  <si>
    <t>17-341ф</t>
  </si>
  <si>
    <t>10 1 00 0000</t>
  </si>
  <si>
    <t>10 1 03 00000</t>
  </si>
  <si>
    <t>10 1 03 S2090</t>
  </si>
  <si>
    <t>Муниципальная подпрограмма" Формирование современной городской среды на территории Поддорского сельского поселения в селе Поддорье на 2017 год"</t>
  </si>
  <si>
    <t>10 2 00 00000</t>
  </si>
  <si>
    <t xml:space="preserve">04 </t>
  </si>
  <si>
    <t>Благоустройство территории Поддорского сельского поселения в селе Поддорье</t>
  </si>
  <si>
    <t>10 2 01 00000</t>
  </si>
  <si>
    <t>10 2 01 R5550</t>
  </si>
  <si>
    <t>17-992о</t>
  </si>
  <si>
    <t>Грант на поддержку местных нициатив граждан,проживающих в сельской местности за счет федерального юджета</t>
  </si>
  <si>
    <t>17-992ф</t>
  </si>
  <si>
    <t>Финансирование к гранту на поддержку местных инициатив граждан ,проживающих в сельской местности</t>
  </si>
  <si>
    <t>10 1 02 L9990</t>
  </si>
  <si>
    <t>10 2 01 L5550</t>
  </si>
  <si>
    <t>Уплата налогов сборов и иных платежей</t>
  </si>
  <si>
    <t>Ведущий специалист, бухгалтер:                                              Т.С. Буравцова</t>
  </si>
  <si>
    <t>Исполнение муниципальных программ Поддорского сельского поселения на 01.07.2017года</t>
  </si>
  <si>
    <t xml:space="preserve">Муниципальная подпрограмма "Устойчивое развитие сельских территорий в Поддорском сельском поселении на 2015-2020 годы"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</si>
</sst>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4">
    <font>
      <sz val="10"/>
      <name val="Arial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6"/>
      <name val="Times New Roman"/>
      <family val="1"/>
      <charset val="204"/>
    </font>
    <font>
      <b/>
      <i/>
      <sz val="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12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0" fillId="0" borderId="0" xfId="0" applyBorder="1"/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0" fillId="0" borderId="6" xfId="0" applyFont="1" applyBorder="1" applyAlignment="1">
      <alignment vertical="center" wrapText="1"/>
    </xf>
    <xf numFmtId="0" fontId="13" fillId="2" borderId="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3" fillId="2" borderId="6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13" fillId="2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6" xfId="0" applyFont="1" applyBorder="1" applyAlignment="1">
      <alignment wrapText="1"/>
    </xf>
    <xf numFmtId="49" fontId="14" fillId="0" borderId="3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7" fillId="0" borderId="6" xfId="0" applyFont="1" applyBorder="1"/>
    <xf numFmtId="49" fontId="14" fillId="0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0" fontId="18" fillId="0" borderId="0" xfId="0" applyFont="1"/>
    <xf numFmtId="2" fontId="19" fillId="0" borderId="6" xfId="0" applyNumberFormat="1" applyFont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164" fontId="14" fillId="0" borderId="6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 shrinkToFit="1"/>
    </xf>
    <xf numFmtId="4" fontId="14" fillId="2" borderId="3" xfId="0" applyNumberFormat="1" applyFont="1" applyFill="1" applyBorder="1" applyAlignment="1">
      <alignment horizontal="center" shrinkToFit="1"/>
    </xf>
    <xf numFmtId="49" fontId="13" fillId="2" borderId="3" xfId="0" applyNumberFormat="1" applyFont="1" applyFill="1" applyBorder="1" applyAlignment="1">
      <alignment horizontal="center" shrinkToFit="1"/>
    </xf>
    <xf numFmtId="4" fontId="13" fillId="2" borderId="3" xfId="0" applyNumberFormat="1" applyFont="1" applyFill="1" applyBorder="1" applyAlignment="1">
      <alignment horizontal="center" shrinkToFit="1"/>
    </xf>
    <xf numFmtId="49" fontId="14" fillId="2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6" fillId="0" borderId="13" xfId="0" applyFont="1" applyBorder="1"/>
    <xf numFmtId="164" fontId="3" fillId="0" borderId="0" xfId="0" applyNumberFormat="1" applyFont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164" fontId="14" fillId="2" borderId="0" xfId="0" applyNumberFormat="1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2" fontId="17" fillId="0" borderId="14" xfId="0" applyNumberFormat="1" applyFont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0" fontId="16" fillId="0" borderId="6" xfId="0" applyFont="1" applyBorder="1"/>
    <xf numFmtId="0" fontId="12" fillId="0" borderId="1" xfId="0" applyFont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7" fillId="0" borderId="0" xfId="0" applyFont="1"/>
    <xf numFmtId="164" fontId="12" fillId="2" borderId="6" xfId="0" applyNumberFormat="1" applyFont="1" applyFill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vertical="center" wrapText="1"/>
    </xf>
    <xf numFmtId="49" fontId="13" fillId="3" borderId="3" xfId="0" applyNumberFormat="1" applyFont="1" applyFill="1" applyBorder="1" applyAlignment="1">
      <alignment horizontal="center"/>
    </xf>
    <xf numFmtId="49" fontId="1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 shrinkToFit="1"/>
    </xf>
    <xf numFmtId="0" fontId="12" fillId="0" borderId="16" xfId="0" applyFont="1" applyBorder="1" applyAlignment="1">
      <alignment vertical="center" wrapText="1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0" fontId="12" fillId="0" borderId="8" xfId="0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9" fontId="14" fillId="3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164" fontId="12" fillId="2" borderId="16" xfId="0" applyNumberFormat="1" applyFont="1" applyFill="1" applyBorder="1" applyAlignment="1">
      <alignment horizontal="center"/>
    </xf>
    <xf numFmtId="164" fontId="13" fillId="2" borderId="18" xfId="0" applyNumberFormat="1" applyFont="1" applyFill="1" applyBorder="1" applyAlignment="1">
      <alignment horizontal="center"/>
    </xf>
    <xf numFmtId="164" fontId="12" fillId="2" borderId="18" xfId="0" applyNumberFormat="1" applyFont="1" applyFill="1" applyBorder="1" applyAlignment="1">
      <alignment horizontal="center"/>
    </xf>
    <xf numFmtId="164" fontId="13" fillId="2" borderId="16" xfId="0" applyNumberFormat="1" applyFont="1" applyFill="1" applyBorder="1" applyAlignment="1">
      <alignment horizontal="center"/>
    </xf>
    <xf numFmtId="164" fontId="14" fillId="2" borderId="19" xfId="0" applyNumberFormat="1" applyFont="1" applyFill="1" applyBorder="1" applyAlignment="1">
      <alignment horizontal="center"/>
    </xf>
    <xf numFmtId="164" fontId="13" fillId="2" borderId="19" xfId="0" applyNumberFormat="1" applyFont="1" applyFill="1" applyBorder="1" applyAlignment="1">
      <alignment horizontal="center"/>
    </xf>
    <xf numFmtId="164" fontId="14" fillId="4" borderId="16" xfId="0" applyNumberFormat="1" applyFont="1" applyFill="1" applyBorder="1" applyAlignment="1">
      <alignment horizontal="center"/>
    </xf>
    <xf numFmtId="164" fontId="14" fillId="2" borderId="16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22" fillId="0" borderId="6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/>
    </xf>
    <xf numFmtId="49" fontId="13" fillId="6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/>
    </xf>
    <xf numFmtId="0" fontId="7" fillId="5" borderId="20" xfId="0" applyFont="1" applyFill="1" applyBorder="1" applyAlignment="1">
      <alignment vertical="center" wrapText="1"/>
    </xf>
    <xf numFmtId="49" fontId="13" fillId="5" borderId="8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164" fontId="13" fillId="6" borderId="18" xfId="0" applyNumberFormat="1" applyFont="1" applyFill="1" applyBorder="1" applyAlignment="1">
      <alignment horizontal="center"/>
    </xf>
    <xf numFmtId="0" fontId="16" fillId="5" borderId="6" xfId="0" applyFont="1" applyFill="1" applyBorder="1"/>
    <xf numFmtId="2" fontId="17" fillId="5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center"/>
    </xf>
    <xf numFmtId="49" fontId="14" fillId="8" borderId="1" xfId="0" applyNumberFormat="1" applyFont="1" applyFill="1" applyBorder="1" applyAlignment="1">
      <alignment horizontal="center"/>
    </xf>
    <xf numFmtId="164" fontId="14" fillId="8" borderId="1" xfId="0" applyNumberFormat="1" applyFont="1" applyFill="1" applyBorder="1" applyAlignment="1">
      <alignment horizontal="center"/>
    </xf>
    <xf numFmtId="0" fontId="12" fillId="0" borderId="21" xfId="0" applyFont="1" applyBorder="1" applyAlignment="1">
      <alignment vertical="center" wrapText="1"/>
    </xf>
    <xf numFmtId="49" fontId="12" fillId="0" borderId="14" xfId="0" applyNumberFormat="1" applyFont="1" applyFill="1" applyBorder="1" applyAlignment="1">
      <alignment horizontal="center"/>
    </xf>
    <xf numFmtId="164" fontId="12" fillId="2" borderId="22" xfId="0" applyNumberFormat="1" applyFont="1" applyFill="1" applyBorder="1" applyAlignment="1">
      <alignment horizontal="center"/>
    </xf>
    <xf numFmtId="0" fontId="16" fillId="0" borderId="14" xfId="0" applyFont="1" applyBorder="1"/>
    <xf numFmtId="0" fontId="12" fillId="0" borderId="6" xfId="0" applyFont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center"/>
    </xf>
    <xf numFmtId="0" fontId="12" fillId="5" borderId="6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horizontal="center"/>
    </xf>
    <xf numFmtId="49" fontId="12" fillId="6" borderId="6" xfId="0" applyNumberFormat="1" applyFont="1" applyFill="1" applyBorder="1" applyAlignment="1">
      <alignment horizontal="center"/>
    </xf>
    <xf numFmtId="49" fontId="12" fillId="5" borderId="6" xfId="0" applyNumberFormat="1" applyFont="1" applyFill="1" applyBorder="1" applyAlignment="1">
      <alignment horizontal="center"/>
    </xf>
    <xf numFmtId="164" fontId="12" fillId="6" borderId="6" xfId="0" applyNumberFormat="1" applyFont="1" applyFill="1" applyBorder="1" applyAlignment="1">
      <alignment horizontal="center"/>
    </xf>
    <xf numFmtId="0" fontId="12" fillId="3" borderId="6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horizontal="center"/>
    </xf>
    <xf numFmtId="49" fontId="12" fillId="4" borderId="6" xfId="0" applyNumberFormat="1" applyFont="1" applyFill="1" applyBorder="1" applyAlignment="1">
      <alignment horizontal="center"/>
    </xf>
    <xf numFmtId="49" fontId="12" fillId="3" borderId="6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2" fontId="17" fillId="7" borderId="6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9" fontId="23" fillId="0" borderId="6" xfId="0" applyNumberFormat="1" applyFont="1" applyFill="1" applyBorder="1" applyAlignment="1">
      <alignment horizontal="center"/>
    </xf>
    <xf numFmtId="0" fontId="13" fillId="6" borderId="2" xfId="0" applyFont="1" applyFill="1" applyBorder="1" applyAlignment="1">
      <alignment wrapText="1"/>
    </xf>
    <xf numFmtId="49" fontId="13" fillId="6" borderId="2" xfId="0" applyNumberFormat="1" applyFont="1" applyFill="1" applyBorder="1" applyAlignment="1">
      <alignment horizontal="center" shrinkToFit="1"/>
    </xf>
    <xf numFmtId="49" fontId="13" fillId="6" borderId="9" xfId="0" applyNumberFormat="1" applyFont="1" applyFill="1" applyBorder="1" applyAlignment="1">
      <alignment horizontal="center"/>
    </xf>
    <xf numFmtId="49" fontId="13" fillId="5" borderId="23" xfId="0" applyNumberFormat="1" applyFont="1" applyFill="1" applyBorder="1" applyAlignment="1">
      <alignment horizontal="center"/>
    </xf>
    <xf numFmtId="49" fontId="13" fillId="5" borderId="24" xfId="0" applyNumberFormat="1" applyFont="1" applyFill="1" applyBorder="1" applyAlignment="1">
      <alignment horizontal="center"/>
    </xf>
    <xf numFmtId="164" fontId="13" fillId="6" borderId="25" xfId="0" applyNumberFormat="1" applyFont="1" applyFill="1" applyBorder="1" applyAlignment="1">
      <alignment horizontal="center"/>
    </xf>
    <xf numFmtId="164" fontId="13" fillId="6" borderId="9" xfId="0" applyNumberFormat="1" applyFont="1" applyFill="1" applyBorder="1" applyAlignment="1">
      <alignment horizontal="center"/>
    </xf>
    <xf numFmtId="0" fontId="14" fillId="8" borderId="6" xfId="0" applyFont="1" applyFill="1" applyBorder="1" applyAlignment="1">
      <alignment wrapText="1"/>
    </xf>
    <xf numFmtId="49" fontId="14" fillId="8" borderId="6" xfId="0" applyNumberFormat="1" applyFont="1" applyFill="1" applyBorder="1" applyAlignment="1">
      <alignment horizontal="center" shrinkToFit="1"/>
    </xf>
    <xf numFmtId="49" fontId="14" fillId="8" borderId="6" xfId="0" applyNumberFormat="1" applyFont="1" applyFill="1" applyBorder="1" applyAlignment="1">
      <alignment horizontal="center"/>
    </xf>
    <xf numFmtId="49" fontId="14" fillId="7" borderId="6" xfId="0" applyNumberFormat="1" applyFont="1" applyFill="1" applyBorder="1" applyAlignment="1">
      <alignment horizontal="center"/>
    </xf>
    <xf numFmtId="164" fontId="14" fillId="8" borderId="6" xfId="0" applyNumberFormat="1" applyFont="1" applyFill="1" applyBorder="1" applyAlignment="1">
      <alignment horizontal="center"/>
    </xf>
    <xf numFmtId="0" fontId="14" fillId="8" borderId="3" xfId="0" applyFont="1" applyFill="1" applyBorder="1" applyAlignment="1">
      <alignment wrapText="1"/>
    </xf>
    <xf numFmtId="49" fontId="14" fillId="8" borderId="3" xfId="0" applyNumberFormat="1" applyFont="1" applyFill="1" applyBorder="1" applyAlignment="1">
      <alignment horizontal="center" shrinkToFit="1"/>
    </xf>
    <xf numFmtId="49" fontId="14" fillId="7" borderId="8" xfId="0" applyNumberFormat="1" applyFont="1" applyFill="1" applyBorder="1" applyAlignment="1">
      <alignment horizontal="center"/>
    </xf>
    <xf numFmtId="164" fontId="14" fillId="8" borderId="16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wrapText="1"/>
    </xf>
    <xf numFmtId="49" fontId="13" fillId="8" borderId="3" xfId="0" applyNumberFormat="1" applyFont="1" applyFill="1" applyBorder="1" applyAlignment="1">
      <alignment horizontal="center"/>
    </xf>
    <xf numFmtId="49" fontId="13" fillId="7" borderId="3" xfId="0" applyNumberFormat="1" applyFont="1" applyFill="1" applyBorder="1" applyAlignment="1">
      <alignment horizontal="center"/>
    </xf>
    <xf numFmtId="0" fontId="14" fillId="3" borderId="3" xfId="0" applyFont="1" applyFill="1" applyBorder="1" applyAlignment="1">
      <alignment wrapText="1"/>
    </xf>
    <xf numFmtId="49" fontId="14" fillId="3" borderId="2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164" fontId="12" fillId="0" borderId="18" xfId="0" applyNumberFormat="1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horizontal="center"/>
    </xf>
    <xf numFmtId="164" fontId="14" fillId="0" borderId="18" xfId="0" applyNumberFormat="1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 shrinkToFit="1"/>
    </xf>
    <xf numFmtId="4" fontId="13" fillId="2" borderId="10" xfId="0" applyNumberFormat="1" applyFont="1" applyFill="1" applyBorder="1" applyAlignment="1">
      <alignment horizontal="center" shrinkToFit="1"/>
    </xf>
    <xf numFmtId="164" fontId="13" fillId="0" borderId="10" xfId="0" applyNumberFormat="1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49" fontId="13" fillId="7" borderId="4" xfId="0" applyNumberFormat="1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164" fontId="14" fillId="2" borderId="18" xfId="0" applyNumberFormat="1" applyFont="1" applyFill="1" applyBorder="1" applyAlignment="1">
      <alignment horizontal="center"/>
    </xf>
    <xf numFmtId="164" fontId="13" fillId="7" borderId="18" xfId="0" applyNumberFormat="1" applyFont="1" applyFill="1" applyBorder="1" applyAlignment="1">
      <alignment horizontal="center"/>
    </xf>
    <xf numFmtId="49" fontId="13" fillId="7" borderId="6" xfId="0" applyNumberFormat="1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/>
    </xf>
    <xf numFmtId="0" fontId="13" fillId="6" borderId="6" xfId="0" applyFont="1" applyFill="1" applyBorder="1" applyAlignment="1">
      <alignment wrapText="1"/>
    </xf>
    <xf numFmtId="49" fontId="13" fillId="6" borderId="3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164" fontId="13" fillId="5" borderId="18" xfId="0" applyNumberFormat="1" applyFont="1" applyFill="1" applyBorder="1" applyAlignment="1">
      <alignment horizontal="center"/>
    </xf>
    <xf numFmtId="164" fontId="13" fillId="5" borderId="6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center"/>
    </xf>
    <xf numFmtId="4" fontId="14" fillId="4" borderId="10" xfId="0" applyNumberFormat="1" applyFont="1" applyFill="1" applyBorder="1" applyAlignment="1">
      <alignment horizontal="center" shrinkToFit="1"/>
    </xf>
    <xf numFmtId="4" fontId="14" fillId="4" borderId="3" xfId="0" applyNumberFormat="1" applyFont="1" applyFill="1" applyBorder="1" applyAlignment="1">
      <alignment horizontal="center" shrinkToFit="1"/>
    </xf>
    <xf numFmtId="0" fontId="7" fillId="7" borderId="3" xfId="0" applyFont="1" applyFill="1" applyBorder="1" applyAlignment="1">
      <alignment wrapText="1"/>
    </xf>
    <xf numFmtId="164" fontId="13" fillId="7" borderId="3" xfId="0" applyNumberFormat="1" applyFont="1" applyFill="1" applyBorder="1" applyAlignment="1">
      <alignment horizontal="center"/>
    </xf>
    <xf numFmtId="0" fontId="18" fillId="7" borderId="0" xfId="0" applyFont="1" applyFill="1"/>
    <xf numFmtId="2" fontId="19" fillId="7" borderId="6" xfId="0" applyNumberFormat="1" applyFont="1" applyFill="1" applyBorder="1" applyAlignment="1">
      <alignment horizontal="center"/>
    </xf>
    <xf numFmtId="164" fontId="13" fillId="8" borderId="3" xfId="0" applyNumberFormat="1" applyFont="1" applyFill="1" applyBorder="1" applyAlignment="1">
      <alignment horizontal="center"/>
    </xf>
    <xf numFmtId="0" fontId="16" fillId="7" borderId="0" xfId="0" applyFont="1" applyFill="1"/>
    <xf numFmtId="0" fontId="13" fillId="7" borderId="3" xfId="0" applyFont="1" applyFill="1" applyBorder="1" applyAlignment="1">
      <alignment wrapText="1"/>
    </xf>
    <xf numFmtId="49" fontId="13" fillId="7" borderId="1" xfId="0" applyNumberFormat="1" applyFont="1" applyFill="1" applyBorder="1" applyAlignment="1">
      <alignment horizontal="center"/>
    </xf>
    <xf numFmtId="2" fontId="18" fillId="7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1" fillId="2" borderId="5" xfId="0" applyFont="1" applyFill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0" fillId="0" borderId="0" xfId="0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26" xfId="0" applyNumberFormat="1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topLeftCell="A4" workbookViewId="0">
      <selection activeCell="N18" sqref="N18"/>
    </sheetView>
  </sheetViews>
  <sheetFormatPr defaultRowHeight="12.75"/>
  <cols>
    <col min="1" max="1" width="39.85546875" customWidth="1"/>
    <col min="2" max="2" width="8.85546875" customWidth="1"/>
    <col min="3" max="3" width="3.7109375" customWidth="1"/>
    <col min="4" max="4" width="3.28515625" customWidth="1"/>
    <col min="5" max="5" width="3.7109375" customWidth="1"/>
    <col min="6" max="6" width="4.140625" customWidth="1"/>
    <col min="7" max="7" width="9.140625" customWidth="1"/>
    <col min="8" max="8" width="13" hidden="1" customWidth="1"/>
    <col min="9" max="9" width="0.140625" hidden="1" customWidth="1"/>
    <col min="10" max="10" width="8.7109375" customWidth="1"/>
    <col min="11" max="11" width="8.140625" customWidth="1"/>
    <col min="12" max="12" width="9.140625" hidden="1" customWidth="1"/>
  </cols>
  <sheetData>
    <row r="1" spans="1:17" hidden="1">
      <c r="A1" s="1"/>
      <c r="B1" s="2"/>
      <c r="C1" s="2"/>
      <c r="D1" s="2"/>
      <c r="E1" s="2"/>
      <c r="F1" s="2"/>
      <c r="G1" s="3"/>
      <c r="H1" s="233" t="s">
        <v>0</v>
      </c>
      <c r="I1" s="233"/>
    </row>
    <row r="2" spans="1:17" hidden="1">
      <c r="A2" s="1"/>
      <c r="B2" s="2"/>
      <c r="C2" s="2"/>
      <c r="D2" s="2"/>
      <c r="E2" s="2"/>
      <c r="F2" s="2"/>
      <c r="G2" s="3"/>
      <c r="H2" s="77"/>
      <c r="I2" s="77"/>
    </row>
    <row r="3" spans="1:17" hidden="1">
      <c r="A3" s="1"/>
      <c r="B3" s="2"/>
      <c r="C3" s="2"/>
      <c r="D3" s="2"/>
      <c r="E3" s="2"/>
      <c r="F3" s="2"/>
      <c r="G3" s="3"/>
      <c r="H3" s="77"/>
      <c r="I3" s="77"/>
    </row>
    <row r="4" spans="1:17" ht="7.5" customHeight="1">
      <c r="A4" s="1"/>
      <c r="B4" s="2"/>
      <c r="C4" s="2"/>
      <c r="D4" s="2"/>
      <c r="E4" s="2"/>
      <c r="F4" s="2"/>
      <c r="G4" s="3"/>
      <c r="H4" s="77"/>
      <c r="I4" s="77"/>
    </row>
    <row r="5" spans="1:17" ht="12" customHeight="1">
      <c r="A5" s="239" t="s">
        <v>139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</row>
    <row r="6" spans="1:17" ht="2.25" hidden="1" customHeight="1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</row>
    <row r="7" spans="1:17" ht="12" hidden="1" customHeight="1">
      <c r="A7" s="1"/>
      <c r="B7" s="2"/>
      <c r="C7" s="234"/>
      <c r="D7" s="234"/>
      <c r="E7" s="234"/>
      <c r="F7" s="234"/>
      <c r="G7" s="234"/>
      <c r="H7" s="234"/>
      <c r="I7" s="234"/>
      <c r="P7" s="15"/>
      <c r="Q7" s="15"/>
    </row>
    <row r="8" spans="1:17" ht="10.5" hidden="1" customHeight="1">
      <c r="A8" s="238"/>
      <c r="B8" s="238"/>
      <c r="C8" s="238"/>
      <c r="D8" s="238"/>
      <c r="E8" s="238"/>
      <c r="F8" s="238"/>
      <c r="G8" s="238"/>
      <c r="H8" s="238"/>
      <c r="I8" s="238"/>
      <c r="J8" s="238"/>
      <c r="K8" s="238"/>
      <c r="P8" s="15"/>
      <c r="Q8" s="15"/>
    </row>
    <row r="9" spans="1:17" hidden="1">
      <c r="A9" s="4"/>
      <c r="B9" s="4"/>
      <c r="C9" s="4"/>
      <c r="D9" s="4"/>
      <c r="E9" s="4"/>
      <c r="F9" s="4"/>
      <c r="G9" s="5"/>
      <c r="H9" s="5"/>
      <c r="I9" s="5"/>
      <c r="P9" s="15"/>
      <c r="Q9" s="15"/>
    </row>
    <row r="10" spans="1:17" ht="17.25" customHeight="1">
      <c r="A10" s="6" t="s">
        <v>1</v>
      </c>
      <c r="B10" s="32" t="s">
        <v>2</v>
      </c>
      <c r="C10" s="32" t="s">
        <v>3</v>
      </c>
      <c r="D10" s="32" t="s">
        <v>4</v>
      </c>
      <c r="E10" s="33" t="s">
        <v>5</v>
      </c>
      <c r="F10" s="225"/>
      <c r="G10" s="235" t="s">
        <v>102</v>
      </c>
      <c r="H10" s="236"/>
      <c r="I10" s="236"/>
      <c r="J10" s="236"/>
      <c r="K10" s="237"/>
      <c r="P10" s="15"/>
      <c r="Q10" s="15"/>
    </row>
    <row r="11" spans="1:17" ht="21.75" customHeight="1">
      <c r="A11" s="7"/>
      <c r="B11" s="34"/>
      <c r="C11" s="34"/>
      <c r="D11" s="34"/>
      <c r="E11" s="34"/>
      <c r="F11" s="101"/>
      <c r="G11" s="35" t="s">
        <v>92</v>
      </c>
      <c r="H11" s="36"/>
      <c r="I11" s="36"/>
      <c r="J11" s="37" t="s">
        <v>93</v>
      </c>
      <c r="K11" s="37" t="s">
        <v>94</v>
      </c>
    </row>
    <row r="12" spans="1:17" hidden="1">
      <c r="A12" s="8"/>
      <c r="B12" s="38"/>
      <c r="C12" s="38"/>
      <c r="D12" s="38"/>
      <c r="E12" s="38"/>
      <c r="F12" s="102"/>
      <c r="G12" s="39"/>
      <c r="H12" s="36"/>
      <c r="I12" s="36"/>
      <c r="J12" s="40"/>
      <c r="K12" s="40"/>
    </row>
    <row r="13" spans="1:17" ht="15.75" customHeight="1">
      <c r="A13" s="9" t="s">
        <v>6</v>
      </c>
      <c r="B13" s="41"/>
      <c r="C13" s="41"/>
      <c r="D13" s="41"/>
      <c r="E13" s="41"/>
      <c r="F13" s="41"/>
      <c r="G13" s="42">
        <f>G14</f>
        <v>3335579</v>
      </c>
      <c r="H13" s="42">
        <f>H14</f>
        <v>0</v>
      </c>
      <c r="I13" s="42">
        <f>I14</f>
        <v>0</v>
      </c>
      <c r="J13" s="42">
        <f>J14</f>
        <v>453325.49</v>
      </c>
      <c r="K13" s="42">
        <f>K14</f>
        <v>453325.49</v>
      </c>
    </row>
    <row r="14" spans="1:17" ht="12.75" customHeight="1">
      <c r="A14" s="10" t="s">
        <v>7</v>
      </c>
      <c r="B14" s="43"/>
      <c r="C14" s="43"/>
      <c r="D14" s="44"/>
      <c r="E14" s="44"/>
      <c r="F14" s="44"/>
      <c r="G14" s="45">
        <f>G15+G23+G27+G31+G36+G59+G89+G94</f>
        <v>3335579</v>
      </c>
      <c r="H14" s="45">
        <f>H15+H23+H27+H31+H36+H59+H89+H94</f>
        <v>0</v>
      </c>
      <c r="I14" s="45">
        <f>I15+I23+I27+I31+I36+I59+I89+I94</f>
        <v>0</v>
      </c>
      <c r="J14" s="45">
        <f>J15+J23+J27+J31+J36+J59+J89+J94</f>
        <v>453325.49</v>
      </c>
      <c r="K14" s="45">
        <f>K15+K23+K27+K31+K36+K59+K89+K94</f>
        <v>453325.49</v>
      </c>
    </row>
    <row r="15" spans="1:17" ht="37.5" customHeight="1">
      <c r="A15" s="216" t="s">
        <v>19</v>
      </c>
      <c r="B15" s="180" t="s">
        <v>26</v>
      </c>
      <c r="C15" s="180" t="s">
        <v>8</v>
      </c>
      <c r="D15" s="179" t="s">
        <v>9</v>
      </c>
      <c r="E15" s="179" t="s">
        <v>10</v>
      </c>
      <c r="F15" s="179"/>
      <c r="G15" s="220">
        <f>G16+G20</f>
        <v>61400</v>
      </c>
      <c r="H15" s="221"/>
      <c r="I15" s="221"/>
      <c r="J15" s="158">
        <f>J16+J20</f>
        <v>41584.58</v>
      </c>
      <c r="K15" s="158">
        <f>K16+K20</f>
        <v>41584.58</v>
      </c>
    </row>
    <row r="16" spans="1:17" ht="31.5" customHeight="1">
      <c r="A16" s="25" t="s">
        <v>29</v>
      </c>
      <c r="B16" s="43" t="s">
        <v>31</v>
      </c>
      <c r="C16" s="43" t="s">
        <v>8</v>
      </c>
      <c r="D16" s="43" t="s">
        <v>9</v>
      </c>
      <c r="E16" s="43"/>
      <c r="F16" s="43"/>
      <c r="G16" s="47">
        <f>G17+G19</f>
        <v>10000</v>
      </c>
      <c r="H16" s="47">
        <f>H17+H19</f>
        <v>0</v>
      </c>
      <c r="I16" s="47">
        <f>I17+I19</f>
        <v>0</v>
      </c>
      <c r="J16" s="47">
        <f>J17+J19</f>
        <v>6584.58</v>
      </c>
      <c r="K16" s="47">
        <f>K17+K19</f>
        <v>6584.58</v>
      </c>
    </row>
    <row r="17" spans="1:11" ht="31.5" customHeight="1">
      <c r="A17" s="14" t="s">
        <v>33</v>
      </c>
      <c r="B17" s="50" t="s">
        <v>27</v>
      </c>
      <c r="C17" s="50" t="s">
        <v>8</v>
      </c>
      <c r="D17" s="50" t="s">
        <v>9</v>
      </c>
      <c r="E17" s="50"/>
      <c r="F17" s="50"/>
      <c r="G17" s="51">
        <f>G18</f>
        <v>4315</v>
      </c>
      <c r="H17" s="36"/>
      <c r="I17" s="36"/>
      <c r="J17" s="46">
        <f>J18</f>
        <v>900</v>
      </c>
      <c r="K17" s="46">
        <f>K18</f>
        <v>900</v>
      </c>
    </row>
    <row r="18" spans="1:11" ht="18.75" customHeight="1">
      <c r="A18" s="13" t="s">
        <v>96</v>
      </c>
      <c r="B18" s="43" t="s">
        <v>27</v>
      </c>
      <c r="C18" s="43" t="s">
        <v>8</v>
      </c>
      <c r="D18" s="43" t="s">
        <v>9</v>
      </c>
      <c r="E18" s="43" t="s">
        <v>11</v>
      </c>
      <c r="F18" s="43"/>
      <c r="G18" s="47">
        <v>4315</v>
      </c>
      <c r="H18" s="36"/>
      <c r="I18" s="36"/>
      <c r="J18" s="46">
        <v>900</v>
      </c>
      <c r="K18" s="46">
        <v>900</v>
      </c>
    </row>
    <row r="19" spans="1:11" ht="18.75" customHeight="1">
      <c r="A19" s="13" t="s">
        <v>137</v>
      </c>
      <c r="B19" s="43" t="s">
        <v>27</v>
      </c>
      <c r="C19" s="43" t="s">
        <v>8</v>
      </c>
      <c r="D19" s="43" t="s">
        <v>9</v>
      </c>
      <c r="E19" s="43" t="s">
        <v>109</v>
      </c>
      <c r="F19" s="43"/>
      <c r="G19" s="47">
        <v>5685</v>
      </c>
      <c r="H19" s="36"/>
      <c r="I19" s="36"/>
      <c r="J19" s="46">
        <v>5684.58</v>
      </c>
      <c r="K19" s="46">
        <v>5684.58</v>
      </c>
    </row>
    <row r="20" spans="1:11" ht="21" customHeight="1">
      <c r="A20" s="25" t="s">
        <v>30</v>
      </c>
      <c r="B20" s="43" t="s">
        <v>32</v>
      </c>
      <c r="C20" s="43" t="s">
        <v>8</v>
      </c>
      <c r="D20" s="43" t="s">
        <v>9</v>
      </c>
      <c r="E20" s="43"/>
      <c r="F20" s="43"/>
      <c r="G20" s="47">
        <f>G21</f>
        <v>51400</v>
      </c>
      <c r="H20" s="48"/>
      <c r="I20" s="48"/>
      <c r="J20" s="49">
        <f>J21</f>
        <v>35000</v>
      </c>
      <c r="K20" s="49">
        <f>K21</f>
        <v>35000</v>
      </c>
    </row>
    <row r="21" spans="1:11" ht="33" customHeight="1">
      <c r="A21" s="14" t="s">
        <v>33</v>
      </c>
      <c r="B21" s="50" t="s">
        <v>28</v>
      </c>
      <c r="C21" s="50" t="s">
        <v>8</v>
      </c>
      <c r="D21" s="50" t="s">
        <v>9</v>
      </c>
      <c r="E21" s="50"/>
      <c r="F21" s="50"/>
      <c r="G21" s="51">
        <f>G22</f>
        <v>51400</v>
      </c>
      <c r="H21" s="36"/>
      <c r="I21" s="36"/>
      <c r="J21" s="46">
        <f>J22</f>
        <v>35000</v>
      </c>
      <c r="K21" s="46">
        <f>K22</f>
        <v>35000</v>
      </c>
    </row>
    <row r="22" spans="1:11" ht="19.5" customHeight="1">
      <c r="A22" s="13" t="s">
        <v>96</v>
      </c>
      <c r="B22" s="43" t="s">
        <v>28</v>
      </c>
      <c r="C22" s="43" t="s">
        <v>8</v>
      </c>
      <c r="D22" s="43" t="s">
        <v>9</v>
      </c>
      <c r="E22" s="43" t="s">
        <v>11</v>
      </c>
      <c r="F22" s="43"/>
      <c r="G22" s="47">
        <v>51400</v>
      </c>
      <c r="H22" s="36"/>
      <c r="I22" s="36"/>
      <c r="J22" s="46">
        <v>35000</v>
      </c>
      <c r="K22" s="46">
        <v>35000</v>
      </c>
    </row>
    <row r="23" spans="1:11" ht="21" customHeight="1">
      <c r="A23" s="222" t="s">
        <v>34</v>
      </c>
      <c r="B23" s="180" t="s">
        <v>37</v>
      </c>
      <c r="C23" s="180" t="s">
        <v>12</v>
      </c>
      <c r="D23" s="180" t="s">
        <v>12</v>
      </c>
      <c r="E23" s="180" t="s">
        <v>10</v>
      </c>
      <c r="F23" s="180"/>
      <c r="G23" s="217">
        <f t="shared" ref="G23:K25" si="0">G24</f>
        <v>10000</v>
      </c>
      <c r="H23" s="217">
        <f t="shared" si="0"/>
        <v>0</v>
      </c>
      <c r="I23" s="217">
        <f t="shared" si="0"/>
        <v>0</v>
      </c>
      <c r="J23" s="217">
        <f t="shared" si="0"/>
        <v>0</v>
      </c>
      <c r="K23" s="217">
        <f t="shared" si="0"/>
        <v>0</v>
      </c>
    </row>
    <row r="24" spans="1:11" s="11" customFormat="1" ht="39" customHeight="1">
      <c r="A24" s="17" t="s">
        <v>35</v>
      </c>
      <c r="B24" s="43" t="s">
        <v>38</v>
      </c>
      <c r="C24" s="43" t="s">
        <v>12</v>
      </c>
      <c r="D24" s="43" t="s">
        <v>12</v>
      </c>
      <c r="E24" s="43"/>
      <c r="F24" s="43"/>
      <c r="G24" s="47">
        <f t="shared" si="0"/>
        <v>10000</v>
      </c>
      <c r="H24" s="47">
        <f t="shared" si="0"/>
        <v>0</v>
      </c>
      <c r="I24" s="47">
        <f t="shared" si="0"/>
        <v>0</v>
      </c>
      <c r="J24" s="47">
        <f t="shared" si="0"/>
        <v>0</v>
      </c>
      <c r="K24" s="47">
        <f t="shared" si="0"/>
        <v>0</v>
      </c>
    </row>
    <row r="25" spans="1:11" ht="21" customHeight="1">
      <c r="A25" s="16" t="s">
        <v>36</v>
      </c>
      <c r="B25" s="50" t="s">
        <v>39</v>
      </c>
      <c r="C25" s="50" t="s">
        <v>12</v>
      </c>
      <c r="D25" s="50" t="s">
        <v>12</v>
      </c>
      <c r="E25" s="43"/>
      <c r="F25" s="43"/>
      <c r="G25" s="51">
        <f t="shared" si="0"/>
        <v>10000</v>
      </c>
      <c r="H25" s="51">
        <f t="shared" si="0"/>
        <v>0</v>
      </c>
      <c r="I25" s="51">
        <f t="shared" si="0"/>
        <v>0</v>
      </c>
      <c r="J25" s="51">
        <f>J26</f>
        <v>0</v>
      </c>
      <c r="K25" s="51">
        <f>K26</f>
        <v>0</v>
      </c>
    </row>
    <row r="26" spans="1:11" ht="21.75" customHeight="1">
      <c r="A26" s="13" t="s">
        <v>96</v>
      </c>
      <c r="B26" s="43" t="s">
        <v>37</v>
      </c>
      <c r="C26" s="43" t="s">
        <v>12</v>
      </c>
      <c r="D26" s="43" t="s">
        <v>12</v>
      </c>
      <c r="E26" s="43" t="s">
        <v>11</v>
      </c>
      <c r="F26" s="43"/>
      <c r="G26" s="47">
        <v>10000</v>
      </c>
      <c r="H26" s="36"/>
      <c r="I26" s="36"/>
      <c r="J26" s="46">
        <v>0</v>
      </c>
      <c r="K26" s="46">
        <v>0</v>
      </c>
    </row>
    <row r="27" spans="1:11" s="11" customFormat="1" ht="32.25" customHeight="1">
      <c r="A27" s="216" t="s">
        <v>20</v>
      </c>
      <c r="B27" s="180" t="s">
        <v>44</v>
      </c>
      <c r="C27" s="179" t="s">
        <v>13</v>
      </c>
      <c r="D27" s="179" t="s">
        <v>14</v>
      </c>
      <c r="E27" s="180" t="s">
        <v>10</v>
      </c>
      <c r="F27" s="180"/>
      <c r="G27" s="217">
        <f>G28</f>
        <v>24000</v>
      </c>
      <c r="H27" s="218"/>
      <c r="I27" s="218"/>
      <c r="J27" s="219">
        <f t="shared" ref="J27:K29" si="1">J28</f>
        <v>1860</v>
      </c>
      <c r="K27" s="219">
        <f t="shared" si="1"/>
        <v>1860</v>
      </c>
    </row>
    <row r="28" spans="1:11" s="11" customFormat="1" ht="64.5" customHeight="1">
      <c r="A28" s="26" t="s">
        <v>40</v>
      </c>
      <c r="B28" s="44" t="s">
        <v>42</v>
      </c>
      <c r="C28" s="44" t="s">
        <v>13</v>
      </c>
      <c r="D28" s="44" t="s">
        <v>14</v>
      </c>
      <c r="E28" s="43"/>
      <c r="F28" s="43"/>
      <c r="G28" s="47">
        <f>G29</f>
        <v>24000</v>
      </c>
      <c r="H28" s="48"/>
      <c r="I28" s="48"/>
      <c r="J28" s="49">
        <f t="shared" si="1"/>
        <v>1860</v>
      </c>
      <c r="K28" s="49">
        <f t="shared" si="1"/>
        <v>1860</v>
      </c>
    </row>
    <row r="29" spans="1:11" s="11" customFormat="1" ht="31.5" customHeight="1">
      <c r="A29" s="18" t="s">
        <v>41</v>
      </c>
      <c r="B29" s="52" t="s">
        <v>43</v>
      </c>
      <c r="C29" s="52" t="s">
        <v>13</v>
      </c>
      <c r="D29" s="52" t="s">
        <v>14</v>
      </c>
      <c r="E29" s="43"/>
      <c r="F29" s="43"/>
      <c r="G29" s="51">
        <f>G30</f>
        <v>24000</v>
      </c>
      <c r="H29" s="48"/>
      <c r="I29" s="48"/>
      <c r="J29" s="49">
        <f t="shared" si="1"/>
        <v>1860</v>
      </c>
      <c r="K29" s="49">
        <f t="shared" si="1"/>
        <v>1860</v>
      </c>
    </row>
    <row r="30" spans="1:11" ht="21" customHeight="1">
      <c r="A30" s="13" t="s">
        <v>96</v>
      </c>
      <c r="B30" s="44" t="s">
        <v>43</v>
      </c>
      <c r="C30" s="44" t="s">
        <v>13</v>
      </c>
      <c r="D30" s="44" t="s">
        <v>14</v>
      </c>
      <c r="E30" s="43" t="s">
        <v>11</v>
      </c>
      <c r="F30" s="43"/>
      <c r="G30" s="45">
        <v>24000</v>
      </c>
      <c r="H30" s="36"/>
      <c r="I30" s="36"/>
      <c r="J30" s="46">
        <v>1860</v>
      </c>
      <c r="K30" s="46">
        <v>1860</v>
      </c>
    </row>
    <row r="31" spans="1:11" s="11" customFormat="1" ht="21.75" customHeight="1">
      <c r="A31" s="216" t="s">
        <v>21</v>
      </c>
      <c r="B31" s="223" t="s">
        <v>49</v>
      </c>
      <c r="C31" s="179" t="s">
        <v>15</v>
      </c>
      <c r="D31" s="179" t="s">
        <v>14</v>
      </c>
      <c r="E31" s="180" t="s">
        <v>10</v>
      </c>
      <c r="F31" s="223"/>
      <c r="G31" s="220">
        <f>G32</f>
        <v>54000</v>
      </c>
      <c r="H31" s="218"/>
      <c r="I31" s="218"/>
      <c r="J31" s="224">
        <f t="shared" ref="J31:K33" si="2">J32</f>
        <v>35000</v>
      </c>
      <c r="K31" s="224">
        <f t="shared" si="2"/>
        <v>35000</v>
      </c>
    </row>
    <row r="32" spans="1:11" s="11" customFormat="1" ht="31.5" customHeight="1">
      <c r="A32" s="27" t="s">
        <v>45</v>
      </c>
      <c r="B32" s="53" t="s">
        <v>47</v>
      </c>
      <c r="C32" s="54" t="s">
        <v>15</v>
      </c>
      <c r="D32" s="44" t="s">
        <v>14</v>
      </c>
      <c r="E32" s="80"/>
      <c r="F32" s="122"/>
      <c r="G32" s="202">
        <f>G33</f>
        <v>54000</v>
      </c>
      <c r="H32" s="48"/>
      <c r="I32" s="48"/>
      <c r="J32" s="49">
        <f t="shared" si="2"/>
        <v>35000</v>
      </c>
      <c r="K32" s="49">
        <f t="shared" si="2"/>
        <v>35000</v>
      </c>
    </row>
    <row r="33" spans="1:11" s="11" customFormat="1" ht="22.5" customHeight="1">
      <c r="A33" s="19" t="s">
        <v>46</v>
      </c>
      <c r="B33" s="55" t="s">
        <v>48</v>
      </c>
      <c r="C33" s="56" t="s">
        <v>15</v>
      </c>
      <c r="D33" s="52" t="s">
        <v>14</v>
      </c>
      <c r="E33" s="80"/>
      <c r="F33" s="122"/>
      <c r="G33" s="120">
        <f>G34</f>
        <v>54000</v>
      </c>
      <c r="H33" s="48"/>
      <c r="I33" s="48"/>
      <c r="J33" s="49">
        <f t="shared" si="2"/>
        <v>35000</v>
      </c>
      <c r="K33" s="49">
        <f t="shared" si="2"/>
        <v>35000</v>
      </c>
    </row>
    <row r="34" spans="1:11" s="11" customFormat="1" ht="22.5" customHeight="1">
      <c r="A34" s="13" t="s">
        <v>96</v>
      </c>
      <c r="B34" s="55" t="s">
        <v>48</v>
      </c>
      <c r="C34" s="56" t="s">
        <v>15</v>
      </c>
      <c r="D34" s="52" t="s">
        <v>14</v>
      </c>
      <c r="E34" s="80" t="s">
        <v>11</v>
      </c>
      <c r="F34" s="122"/>
      <c r="G34" s="203">
        <v>54000</v>
      </c>
      <c r="H34" s="48"/>
      <c r="I34" s="48"/>
      <c r="J34" s="49">
        <v>35000</v>
      </c>
      <c r="K34" s="49">
        <v>35000</v>
      </c>
    </row>
    <row r="35" spans="1:11" s="11" customFormat="1" ht="0.75" hidden="1" customHeight="1">
      <c r="A35" s="21"/>
      <c r="B35" s="55"/>
      <c r="C35" s="56"/>
      <c r="D35" s="52"/>
      <c r="E35" s="80"/>
      <c r="F35" s="122"/>
      <c r="G35" s="79"/>
      <c r="H35" s="48"/>
      <c r="I35" s="48"/>
      <c r="J35" s="49"/>
      <c r="K35" s="49"/>
    </row>
    <row r="36" spans="1:11" ht="34.5" customHeight="1">
      <c r="A36" s="178" t="s">
        <v>107</v>
      </c>
      <c r="B36" s="172" t="s">
        <v>59</v>
      </c>
      <c r="C36" s="179" t="s">
        <v>17</v>
      </c>
      <c r="D36" s="179" t="s">
        <v>18</v>
      </c>
      <c r="E36" s="201" t="s">
        <v>10</v>
      </c>
      <c r="F36" s="205"/>
      <c r="G36" s="204">
        <f>G37+G55</f>
        <v>1515600</v>
      </c>
      <c r="H36" s="204">
        <f>H37+H55</f>
        <v>0</v>
      </c>
      <c r="I36" s="204">
        <f>I37+I55</f>
        <v>0</v>
      </c>
      <c r="J36" s="204">
        <f>J37+J55</f>
        <v>234880.91</v>
      </c>
      <c r="K36" s="204">
        <f>K37+K55</f>
        <v>234880.91</v>
      </c>
    </row>
    <row r="37" spans="1:11" s="11" customFormat="1" ht="20.25" customHeight="1">
      <c r="A37" s="181" t="s">
        <v>50</v>
      </c>
      <c r="B37" s="182" t="s">
        <v>60</v>
      </c>
      <c r="C37" s="183" t="s">
        <v>17</v>
      </c>
      <c r="D37" s="183" t="s">
        <v>18</v>
      </c>
      <c r="E37" s="93" t="s">
        <v>10</v>
      </c>
      <c r="F37" s="206"/>
      <c r="G37" s="184">
        <f>G38+G45+G52</f>
        <v>1415600</v>
      </c>
      <c r="H37" s="184">
        <f>H38+H45+H52</f>
        <v>0</v>
      </c>
      <c r="I37" s="184">
        <f>I38+I45+I52</f>
        <v>0</v>
      </c>
      <c r="J37" s="184">
        <f>J38+J45+J52</f>
        <v>234880.91</v>
      </c>
      <c r="K37" s="184">
        <f>K38+K45+K52</f>
        <v>234880.91</v>
      </c>
    </row>
    <row r="38" spans="1:11" s="11" customFormat="1" ht="22.5" customHeight="1">
      <c r="A38" s="207" t="s">
        <v>51</v>
      </c>
      <c r="B38" s="134" t="s">
        <v>61</v>
      </c>
      <c r="C38" s="208" t="s">
        <v>17</v>
      </c>
      <c r="D38" s="208" t="s">
        <v>18</v>
      </c>
      <c r="E38" s="209"/>
      <c r="F38" s="134"/>
      <c r="G38" s="210">
        <f>G39+G41+G43</f>
        <v>694000</v>
      </c>
      <c r="H38" s="211">
        <f>H39+H41+H43</f>
        <v>0</v>
      </c>
      <c r="I38" s="211">
        <f>I39+I41+I43</f>
        <v>0</v>
      </c>
      <c r="J38" s="211">
        <f>J39+J41+J43</f>
        <v>226880.91</v>
      </c>
      <c r="K38" s="211">
        <f>K39+K41+K43</f>
        <v>226880.91</v>
      </c>
    </row>
    <row r="39" spans="1:11" s="11" customFormat="1" ht="29.25" customHeight="1">
      <c r="A39" s="17" t="s">
        <v>52</v>
      </c>
      <c r="B39" s="185" t="s">
        <v>62</v>
      </c>
      <c r="C39" s="186" t="s">
        <v>17</v>
      </c>
      <c r="D39" s="186" t="s">
        <v>18</v>
      </c>
      <c r="E39" s="188"/>
      <c r="F39" s="123"/>
      <c r="G39" s="192">
        <f>G40</f>
        <v>694000</v>
      </c>
      <c r="H39" s="48"/>
      <c r="I39" s="48"/>
      <c r="J39" s="49">
        <f>J40</f>
        <v>226880.91</v>
      </c>
      <c r="K39" s="49">
        <f>K40</f>
        <v>226880.91</v>
      </c>
    </row>
    <row r="40" spans="1:11" ht="20.25" customHeight="1">
      <c r="A40" s="20" t="s">
        <v>96</v>
      </c>
      <c r="B40" s="185" t="s">
        <v>62</v>
      </c>
      <c r="C40" s="186" t="s">
        <v>17</v>
      </c>
      <c r="D40" s="186" t="s">
        <v>18</v>
      </c>
      <c r="E40" s="188" t="s">
        <v>11</v>
      </c>
      <c r="F40" s="123"/>
      <c r="G40" s="192">
        <v>694000</v>
      </c>
      <c r="H40" s="36"/>
      <c r="I40" s="36"/>
      <c r="J40" s="46">
        <v>226880.91</v>
      </c>
      <c r="K40" s="46">
        <v>226880.91</v>
      </c>
    </row>
    <row r="41" spans="1:11" ht="37.5" customHeight="1">
      <c r="A41" s="13" t="s">
        <v>97</v>
      </c>
      <c r="B41" s="73" t="s">
        <v>98</v>
      </c>
      <c r="C41" s="44" t="s">
        <v>17</v>
      </c>
      <c r="D41" s="44" t="s">
        <v>18</v>
      </c>
      <c r="E41" s="80"/>
      <c r="F41" s="122"/>
      <c r="G41" s="191">
        <f>G42</f>
        <v>0</v>
      </c>
      <c r="H41" s="58">
        <f>H42</f>
        <v>0</v>
      </c>
      <c r="I41" s="58">
        <f>I42</f>
        <v>0</v>
      </c>
      <c r="J41" s="58">
        <f>J42</f>
        <v>0</v>
      </c>
      <c r="K41" s="58">
        <f>K42</f>
        <v>0</v>
      </c>
    </row>
    <row r="42" spans="1:11" ht="20.25" customHeight="1">
      <c r="A42" s="13" t="s">
        <v>99</v>
      </c>
      <c r="B42" s="61" t="s">
        <v>98</v>
      </c>
      <c r="C42" s="44" t="s">
        <v>17</v>
      </c>
      <c r="D42" s="44" t="s">
        <v>18</v>
      </c>
      <c r="E42" s="80" t="s">
        <v>11</v>
      </c>
      <c r="F42" s="122"/>
      <c r="G42" s="191">
        <v>0</v>
      </c>
      <c r="H42" s="36"/>
      <c r="I42" s="36"/>
      <c r="J42" s="46">
        <v>0</v>
      </c>
      <c r="K42" s="46">
        <v>0</v>
      </c>
    </row>
    <row r="43" spans="1:11" ht="43.5" customHeight="1">
      <c r="A43" s="14" t="s">
        <v>100</v>
      </c>
      <c r="B43" s="73" t="s">
        <v>101</v>
      </c>
      <c r="C43" s="44" t="s">
        <v>17</v>
      </c>
      <c r="D43" s="44" t="s">
        <v>18</v>
      </c>
      <c r="E43" s="80"/>
      <c r="F43" s="122"/>
      <c r="G43" s="191">
        <f>G44</f>
        <v>0</v>
      </c>
      <c r="H43" s="58">
        <f>H44</f>
        <v>0</v>
      </c>
      <c r="I43" s="58">
        <f>I44</f>
        <v>0</v>
      </c>
      <c r="J43" s="58">
        <f>J44</f>
        <v>0</v>
      </c>
      <c r="K43" s="58">
        <f>K44</f>
        <v>0</v>
      </c>
    </row>
    <row r="44" spans="1:11" ht="20.25" customHeight="1">
      <c r="A44" s="13" t="s">
        <v>99</v>
      </c>
      <c r="B44" s="61" t="s">
        <v>101</v>
      </c>
      <c r="C44" s="44" t="s">
        <v>17</v>
      </c>
      <c r="D44" s="44" t="s">
        <v>18</v>
      </c>
      <c r="E44" s="80" t="s">
        <v>11</v>
      </c>
      <c r="F44" s="122"/>
      <c r="G44" s="191">
        <v>0</v>
      </c>
      <c r="H44" s="36"/>
      <c r="I44" s="36"/>
      <c r="J44" s="46">
        <v>0</v>
      </c>
      <c r="K44" s="46">
        <v>0</v>
      </c>
    </row>
    <row r="45" spans="1:11" ht="20.25" customHeight="1">
      <c r="A45" s="207" t="s">
        <v>53</v>
      </c>
      <c r="B45" s="134" t="s">
        <v>63</v>
      </c>
      <c r="C45" s="208" t="s">
        <v>17</v>
      </c>
      <c r="D45" s="208" t="s">
        <v>18</v>
      </c>
      <c r="E45" s="209"/>
      <c r="F45" s="134"/>
      <c r="G45" s="210">
        <f>G46+G48+G50</f>
        <v>521600</v>
      </c>
      <c r="H45" s="211">
        <f>H46+H48+H50</f>
        <v>0</v>
      </c>
      <c r="I45" s="211">
        <f>I46+I48+I50</f>
        <v>0</v>
      </c>
      <c r="J45" s="211">
        <f>J46+J48+J50</f>
        <v>0</v>
      </c>
      <c r="K45" s="211">
        <f>K46+K48+K50</f>
        <v>0</v>
      </c>
    </row>
    <row r="46" spans="1:11" ht="36" customHeight="1">
      <c r="A46" s="16" t="s">
        <v>52</v>
      </c>
      <c r="B46" s="185" t="s">
        <v>64</v>
      </c>
      <c r="C46" s="187" t="s">
        <v>17</v>
      </c>
      <c r="D46" s="187" t="s">
        <v>18</v>
      </c>
      <c r="E46" s="189"/>
      <c r="F46" s="199"/>
      <c r="G46" s="193">
        <f>G47</f>
        <v>161600</v>
      </c>
      <c r="H46" s="62">
        <f>H47</f>
        <v>0</v>
      </c>
      <c r="I46" s="62">
        <f>I47</f>
        <v>0</v>
      </c>
      <c r="J46" s="62">
        <f>J47</f>
        <v>0</v>
      </c>
      <c r="K46" s="62">
        <f>K47</f>
        <v>0</v>
      </c>
    </row>
    <row r="47" spans="1:11" ht="20.25" customHeight="1">
      <c r="A47" s="20" t="s">
        <v>96</v>
      </c>
      <c r="B47" s="185" t="s">
        <v>64</v>
      </c>
      <c r="C47" s="186" t="s">
        <v>17</v>
      </c>
      <c r="D47" s="186" t="s">
        <v>18</v>
      </c>
      <c r="E47" s="188" t="s">
        <v>11</v>
      </c>
      <c r="F47" s="123"/>
      <c r="G47" s="192">
        <v>161600</v>
      </c>
      <c r="H47" s="36"/>
      <c r="I47" s="36"/>
      <c r="J47" s="46">
        <v>0</v>
      </c>
      <c r="K47" s="46">
        <v>0</v>
      </c>
    </row>
    <row r="48" spans="1:11" s="11" customFormat="1" ht="28.5" customHeight="1">
      <c r="A48" s="22" t="s">
        <v>55</v>
      </c>
      <c r="B48" s="60" t="s">
        <v>104</v>
      </c>
      <c r="C48" s="44" t="s">
        <v>17</v>
      </c>
      <c r="D48" s="44" t="s">
        <v>18</v>
      </c>
      <c r="E48" s="80"/>
      <c r="F48" s="122"/>
      <c r="G48" s="191">
        <f>G49</f>
        <v>339000</v>
      </c>
      <c r="H48" s="58">
        <f>H49</f>
        <v>0</v>
      </c>
      <c r="I48" s="58">
        <f>I49</f>
        <v>0</v>
      </c>
      <c r="J48" s="58">
        <f>J49</f>
        <v>0</v>
      </c>
      <c r="K48" s="58">
        <f>K49</f>
        <v>0</v>
      </c>
    </row>
    <row r="49" spans="1:13" ht="13.5" customHeight="1">
      <c r="A49" s="13" t="s">
        <v>22</v>
      </c>
      <c r="B49" s="61" t="s">
        <v>104</v>
      </c>
      <c r="C49" s="44" t="s">
        <v>17</v>
      </c>
      <c r="D49" s="44" t="s">
        <v>18</v>
      </c>
      <c r="E49" s="80" t="s">
        <v>11</v>
      </c>
      <c r="F49" s="122"/>
      <c r="G49" s="191">
        <v>339000</v>
      </c>
      <c r="H49" s="36"/>
      <c r="I49" s="36"/>
      <c r="J49" s="46">
        <v>0</v>
      </c>
      <c r="K49" s="46">
        <v>0</v>
      </c>
    </row>
    <row r="50" spans="1:13" s="11" customFormat="1" ht="38.25" customHeight="1">
      <c r="A50" s="25" t="s">
        <v>80</v>
      </c>
      <c r="B50" s="60" t="s">
        <v>103</v>
      </c>
      <c r="C50" s="44" t="s">
        <v>17</v>
      </c>
      <c r="D50" s="44" t="s">
        <v>18</v>
      </c>
      <c r="E50" s="80"/>
      <c r="F50" s="122"/>
      <c r="G50" s="191">
        <f>G51</f>
        <v>21000</v>
      </c>
      <c r="H50" s="48"/>
      <c r="I50" s="48"/>
      <c r="J50" s="49">
        <f>J51</f>
        <v>0</v>
      </c>
      <c r="K50" s="49">
        <f>K51</f>
        <v>0</v>
      </c>
    </row>
    <row r="51" spans="1:13" ht="19.5" customHeight="1">
      <c r="A51" s="13" t="s">
        <v>96</v>
      </c>
      <c r="B51" s="61" t="s">
        <v>103</v>
      </c>
      <c r="C51" s="44" t="s">
        <v>17</v>
      </c>
      <c r="D51" s="44" t="s">
        <v>18</v>
      </c>
      <c r="E51" s="80" t="s">
        <v>11</v>
      </c>
      <c r="F51" s="122"/>
      <c r="G51" s="191">
        <v>21000</v>
      </c>
      <c r="H51" s="36"/>
      <c r="I51" s="36"/>
      <c r="J51" s="46">
        <v>0</v>
      </c>
      <c r="K51" s="46">
        <v>0</v>
      </c>
    </row>
    <row r="52" spans="1:13" s="11" customFormat="1" ht="21" customHeight="1">
      <c r="A52" s="28" t="s">
        <v>54</v>
      </c>
      <c r="B52" s="59" t="s">
        <v>95</v>
      </c>
      <c r="C52" s="44" t="s">
        <v>17</v>
      </c>
      <c r="D52" s="44" t="s">
        <v>18</v>
      </c>
      <c r="E52" s="80" t="s">
        <v>10</v>
      </c>
      <c r="F52" s="122"/>
      <c r="G52" s="191">
        <f t="shared" ref="G52:K53" si="3">G53</f>
        <v>200000</v>
      </c>
      <c r="H52" s="58">
        <f t="shared" si="3"/>
        <v>0</v>
      </c>
      <c r="I52" s="58">
        <f t="shared" si="3"/>
        <v>0</v>
      </c>
      <c r="J52" s="58">
        <f t="shared" si="3"/>
        <v>8000</v>
      </c>
      <c r="K52" s="58">
        <f t="shared" si="3"/>
        <v>8000</v>
      </c>
    </row>
    <row r="53" spans="1:13" ht="31.5" customHeight="1">
      <c r="A53" s="16" t="s">
        <v>52</v>
      </c>
      <c r="B53" s="59" t="s">
        <v>65</v>
      </c>
      <c r="C53" s="52" t="s">
        <v>17</v>
      </c>
      <c r="D53" s="52" t="s">
        <v>18</v>
      </c>
      <c r="E53" s="190" t="s">
        <v>10</v>
      </c>
      <c r="F53" s="200"/>
      <c r="G53" s="194">
        <f t="shared" si="3"/>
        <v>200000</v>
      </c>
      <c r="H53" s="62">
        <f t="shared" si="3"/>
        <v>0</v>
      </c>
      <c r="I53" s="62">
        <f t="shared" si="3"/>
        <v>0</v>
      </c>
      <c r="J53" s="62">
        <f>J54</f>
        <v>8000</v>
      </c>
      <c r="K53" s="62">
        <f>K54</f>
        <v>8000</v>
      </c>
    </row>
    <row r="54" spans="1:13" ht="12.75" customHeight="1">
      <c r="A54" s="20" t="s">
        <v>22</v>
      </c>
      <c r="B54" s="59" t="s">
        <v>65</v>
      </c>
      <c r="C54" s="44" t="s">
        <v>17</v>
      </c>
      <c r="D54" s="44" t="s">
        <v>18</v>
      </c>
      <c r="E54" s="80" t="s">
        <v>11</v>
      </c>
      <c r="F54" s="122"/>
      <c r="G54" s="191">
        <v>200000</v>
      </c>
      <c r="H54" s="36"/>
      <c r="I54" s="36"/>
      <c r="J54" s="46">
        <v>8000</v>
      </c>
      <c r="K54" s="46">
        <v>8000</v>
      </c>
    </row>
    <row r="55" spans="1:13" s="12" customFormat="1" ht="31.5" customHeight="1">
      <c r="A55" s="212" t="s">
        <v>56</v>
      </c>
      <c r="B55" s="99" t="s">
        <v>66</v>
      </c>
      <c r="C55" s="183" t="s">
        <v>17</v>
      </c>
      <c r="D55" s="183" t="s">
        <v>18</v>
      </c>
      <c r="E55" s="213" t="s">
        <v>10</v>
      </c>
      <c r="F55" s="94"/>
      <c r="G55" s="214">
        <f t="shared" ref="G55:K57" si="4">G56</f>
        <v>100000</v>
      </c>
      <c r="H55" s="215">
        <f t="shared" si="4"/>
        <v>0</v>
      </c>
      <c r="I55" s="215">
        <f t="shared" si="4"/>
        <v>0</v>
      </c>
      <c r="J55" s="215">
        <f t="shared" si="4"/>
        <v>0</v>
      </c>
      <c r="K55" s="215">
        <f t="shared" si="4"/>
        <v>0</v>
      </c>
    </row>
    <row r="56" spans="1:13" s="11" customFormat="1" ht="27.75" customHeight="1">
      <c r="A56" s="29" t="s">
        <v>57</v>
      </c>
      <c r="B56" s="65" t="s">
        <v>67</v>
      </c>
      <c r="C56" s="44" t="s">
        <v>17</v>
      </c>
      <c r="D56" s="44" t="s">
        <v>18</v>
      </c>
      <c r="E56" s="80"/>
      <c r="F56" s="122"/>
      <c r="G56" s="196">
        <f t="shared" si="4"/>
        <v>100000</v>
      </c>
      <c r="H56" s="66">
        <f t="shared" si="4"/>
        <v>0</v>
      </c>
      <c r="I56" s="66">
        <f t="shared" si="4"/>
        <v>0</v>
      </c>
      <c r="J56" s="66">
        <f t="shared" si="4"/>
        <v>0</v>
      </c>
      <c r="K56" s="66">
        <f t="shared" si="4"/>
        <v>0</v>
      </c>
    </row>
    <row r="57" spans="1:13" ht="32.25" customHeight="1">
      <c r="A57" s="14" t="s">
        <v>58</v>
      </c>
      <c r="B57" s="63" t="s">
        <v>68</v>
      </c>
      <c r="C57" s="52" t="s">
        <v>17</v>
      </c>
      <c r="D57" s="52" t="s">
        <v>18</v>
      </c>
      <c r="E57" s="190" t="s">
        <v>10</v>
      </c>
      <c r="F57" s="200"/>
      <c r="G57" s="195">
        <f t="shared" si="4"/>
        <v>100000</v>
      </c>
      <c r="H57" s="64">
        <f t="shared" si="4"/>
        <v>0</v>
      </c>
      <c r="I57" s="64">
        <f t="shared" si="4"/>
        <v>0</v>
      </c>
      <c r="J57" s="64">
        <f t="shared" si="4"/>
        <v>0</v>
      </c>
      <c r="K57" s="64">
        <f t="shared" si="4"/>
        <v>0</v>
      </c>
    </row>
    <row r="58" spans="1:13" ht="18.75" customHeight="1">
      <c r="A58" s="21" t="s">
        <v>96</v>
      </c>
      <c r="B58" s="65" t="s">
        <v>68</v>
      </c>
      <c r="C58" s="44" t="s">
        <v>17</v>
      </c>
      <c r="D58" s="44" t="s">
        <v>18</v>
      </c>
      <c r="E58" s="80" t="s">
        <v>11</v>
      </c>
      <c r="F58" s="122"/>
      <c r="G58" s="197">
        <v>100000</v>
      </c>
      <c r="H58" s="36"/>
      <c r="I58" s="36"/>
      <c r="J58" s="46">
        <v>0</v>
      </c>
      <c r="K58" s="46">
        <v>0</v>
      </c>
    </row>
    <row r="59" spans="1:13" s="11" customFormat="1" ht="31.5" customHeight="1">
      <c r="A59" s="138" t="s">
        <v>25</v>
      </c>
      <c r="B59" s="139" t="s">
        <v>71</v>
      </c>
      <c r="C59" s="140" t="s">
        <v>17</v>
      </c>
      <c r="D59" s="140" t="s">
        <v>24</v>
      </c>
      <c r="E59" s="176" t="s">
        <v>10</v>
      </c>
      <c r="F59" s="172"/>
      <c r="G59" s="177">
        <f>G60+G78</f>
        <v>1380579</v>
      </c>
      <c r="H59" s="141">
        <f>H61+H64+H71+H74</f>
        <v>0</v>
      </c>
      <c r="I59" s="141">
        <f>I61+I64+I71+I74</f>
        <v>0</v>
      </c>
      <c r="J59" s="141">
        <f>J61+J64+J71+J74</f>
        <v>0</v>
      </c>
      <c r="K59" s="141">
        <f>K61+K64+K71+K74</f>
        <v>0</v>
      </c>
      <c r="M59" s="12"/>
    </row>
    <row r="60" spans="1:13" s="11" customFormat="1" ht="31.5" customHeight="1">
      <c r="A60" s="95" t="s">
        <v>140</v>
      </c>
      <c r="B60" s="96" t="s">
        <v>122</v>
      </c>
      <c r="C60" s="97" t="s">
        <v>17</v>
      </c>
      <c r="D60" s="97" t="s">
        <v>24</v>
      </c>
      <c r="E60" s="111" t="s">
        <v>10</v>
      </c>
      <c r="F60" s="94"/>
      <c r="G60" s="119">
        <f>G61+G64+G74</f>
        <v>388300</v>
      </c>
      <c r="H60" s="98">
        <f>H61+H64+H74</f>
        <v>0</v>
      </c>
      <c r="I60" s="98">
        <f>I61+I64+I74</f>
        <v>0</v>
      </c>
      <c r="J60" s="98">
        <f>J61+J64+J74</f>
        <v>0</v>
      </c>
      <c r="K60" s="98">
        <f>K61+K64+K74</f>
        <v>0</v>
      </c>
      <c r="M60" s="12"/>
    </row>
    <row r="61" spans="1:13" s="11" customFormat="1" ht="34.5" customHeight="1">
      <c r="A61" s="128" t="s">
        <v>69</v>
      </c>
      <c r="B61" s="129" t="s">
        <v>72</v>
      </c>
      <c r="C61" s="130" t="s">
        <v>17</v>
      </c>
      <c r="D61" s="130" t="s">
        <v>24</v>
      </c>
      <c r="E61" s="129"/>
      <c r="F61" s="198"/>
      <c r="G61" s="131">
        <f t="shared" ref="G61:K62" si="5">G62</f>
        <v>10000</v>
      </c>
      <c r="H61" s="131">
        <f t="shared" si="5"/>
        <v>0</v>
      </c>
      <c r="I61" s="131">
        <f t="shared" si="5"/>
        <v>0</v>
      </c>
      <c r="J61" s="131">
        <f t="shared" si="5"/>
        <v>0</v>
      </c>
      <c r="K61" s="131">
        <f t="shared" si="5"/>
        <v>0</v>
      </c>
    </row>
    <row r="62" spans="1:13" ht="33" customHeight="1">
      <c r="A62" s="14" t="s">
        <v>70</v>
      </c>
      <c r="B62" s="87" t="s">
        <v>73</v>
      </c>
      <c r="C62" s="86" t="s">
        <v>17</v>
      </c>
      <c r="D62" s="86" t="s">
        <v>24</v>
      </c>
      <c r="E62" s="87"/>
      <c r="F62" s="87"/>
      <c r="G62" s="88">
        <f>G63</f>
        <v>10000</v>
      </c>
      <c r="H62" s="88">
        <f t="shared" si="5"/>
        <v>0</v>
      </c>
      <c r="I62" s="88">
        <f t="shared" si="5"/>
        <v>0</v>
      </c>
      <c r="J62" s="88">
        <f t="shared" si="5"/>
        <v>0</v>
      </c>
      <c r="K62" s="88">
        <f t="shared" si="5"/>
        <v>0</v>
      </c>
    </row>
    <row r="63" spans="1:13" ht="21.75" customHeight="1">
      <c r="A63" s="24" t="s">
        <v>96</v>
      </c>
      <c r="B63" s="85" t="s">
        <v>73</v>
      </c>
      <c r="C63" s="86" t="s">
        <v>17</v>
      </c>
      <c r="D63" s="86" t="s">
        <v>24</v>
      </c>
      <c r="E63" s="103">
        <v>240</v>
      </c>
      <c r="F63" s="121"/>
      <c r="G63" s="113">
        <v>10000</v>
      </c>
      <c r="H63" s="89"/>
      <c r="I63" s="89"/>
      <c r="J63" s="46">
        <v>0</v>
      </c>
      <c r="K63" s="46">
        <v>0</v>
      </c>
    </row>
    <row r="64" spans="1:13" s="11" customFormat="1" ht="25.5" customHeight="1">
      <c r="A64" s="132" t="s">
        <v>105</v>
      </c>
      <c r="B64" s="129" t="s">
        <v>113</v>
      </c>
      <c r="C64" s="130" t="s">
        <v>17</v>
      </c>
      <c r="D64" s="130" t="s">
        <v>24</v>
      </c>
      <c r="E64" s="133"/>
      <c r="F64" s="134"/>
      <c r="G64" s="135">
        <f>G65+G68+G71</f>
        <v>373300</v>
      </c>
      <c r="H64" s="135">
        <f>H65+H68+H71</f>
        <v>0</v>
      </c>
      <c r="I64" s="135">
        <f>I65+I68+I71</f>
        <v>0</v>
      </c>
      <c r="J64" s="135">
        <f>J65+J68+J71</f>
        <v>0</v>
      </c>
      <c r="K64" s="135">
        <f>K65+K68+K71</f>
        <v>0</v>
      </c>
    </row>
    <row r="65" spans="1:11" s="11" customFormat="1" ht="39" customHeight="1">
      <c r="A65" s="30" t="s">
        <v>114</v>
      </c>
      <c r="B65" s="69" t="s">
        <v>115</v>
      </c>
      <c r="C65" s="70" t="s">
        <v>17</v>
      </c>
      <c r="D65" s="70" t="s">
        <v>24</v>
      </c>
      <c r="E65" s="104"/>
      <c r="F65" s="122"/>
      <c r="G65" s="114">
        <v>271900</v>
      </c>
      <c r="H65" s="57"/>
      <c r="I65" s="57"/>
      <c r="J65" s="57">
        <v>0</v>
      </c>
      <c r="K65" s="57">
        <v>0</v>
      </c>
    </row>
    <row r="66" spans="1:11" s="11" customFormat="1" ht="29.25" customHeight="1">
      <c r="A66" s="146" t="s">
        <v>96</v>
      </c>
      <c r="B66" s="226" t="s">
        <v>116</v>
      </c>
      <c r="C66" s="86" t="s">
        <v>17</v>
      </c>
      <c r="D66" s="86" t="s">
        <v>24</v>
      </c>
      <c r="E66" s="105" t="s">
        <v>11</v>
      </c>
      <c r="F66" s="123"/>
      <c r="G66" s="115">
        <v>271900</v>
      </c>
      <c r="H66" s="57"/>
      <c r="I66" s="57"/>
      <c r="J66" s="57">
        <v>0</v>
      </c>
      <c r="K66" s="57">
        <v>0</v>
      </c>
    </row>
    <row r="67" spans="1:11" s="11" customFormat="1" ht="29.25" customHeight="1">
      <c r="A67" s="146" t="s">
        <v>117</v>
      </c>
      <c r="B67" s="226" t="s">
        <v>116</v>
      </c>
      <c r="C67" s="86" t="s">
        <v>17</v>
      </c>
      <c r="D67" s="86" t="s">
        <v>24</v>
      </c>
      <c r="E67" s="105" t="s">
        <v>118</v>
      </c>
      <c r="F67" s="127" t="s">
        <v>119</v>
      </c>
      <c r="G67" s="115">
        <v>271900</v>
      </c>
      <c r="H67" s="57"/>
      <c r="I67" s="57"/>
      <c r="J67" s="57">
        <v>0</v>
      </c>
      <c r="K67" s="57">
        <v>0</v>
      </c>
    </row>
    <row r="68" spans="1:11" s="11" customFormat="1" ht="39" customHeight="1">
      <c r="A68" s="231" t="s">
        <v>120</v>
      </c>
      <c r="B68" s="227" t="s">
        <v>115</v>
      </c>
      <c r="C68" s="70" t="s">
        <v>17</v>
      </c>
      <c r="D68" s="70" t="s">
        <v>24</v>
      </c>
      <c r="E68" s="104"/>
      <c r="F68" s="127"/>
      <c r="G68" s="114">
        <v>61400</v>
      </c>
      <c r="H68" s="57"/>
      <c r="I68" s="57"/>
      <c r="J68" s="57">
        <v>0</v>
      </c>
      <c r="K68" s="57">
        <v>0</v>
      </c>
    </row>
    <row r="69" spans="1:11" s="11" customFormat="1" ht="22.5" customHeight="1">
      <c r="A69" s="146" t="s">
        <v>96</v>
      </c>
      <c r="B69" s="226" t="s">
        <v>116</v>
      </c>
      <c r="C69" s="86" t="s">
        <v>17</v>
      </c>
      <c r="D69" s="86" t="s">
        <v>24</v>
      </c>
      <c r="E69" s="105" t="s">
        <v>11</v>
      </c>
      <c r="F69" s="127"/>
      <c r="G69" s="115">
        <v>61400</v>
      </c>
      <c r="H69" s="57"/>
      <c r="I69" s="57"/>
      <c r="J69" s="57">
        <v>0</v>
      </c>
      <c r="K69" s="57">
        <v>0</v>
      </c>
    </row>
    <row r="70" spans="1:11" s="11" customFormat="1" ht="21.75" customHeight="1">
      <c r="A70" s="146" t="s">
        <v>117</v>
      </c>
      <c r="B70" s="226" t="s">
        <v>116</v>
      </c>
      <c r="C70" s="86" t="s">
        <v>17</v>
      </c>
      <c r="D70" s="86" t="s">
        <v>24</v>
      </c>
      <c r="E70" s="105" t="s">
        <v>118</v>
      </c>
      <c r="F70" s="127" t="s">
        <v>121</v>
      </c>
      <c r="G70" s="115">
        <v>61400</v>
      </c>
      <c r="H70" s="57"/>
      <c r="I70" s="57"/>
      <c r="J70" s="57">
        <v>0</v>
      </c>
      <c r="K70" s="57">
        <v>0</v>
      </c>
    </row>
    <row r="71" spans="1:11" ht="66.599999999999994" customHeight="1">
      <c r="A71" s="231" t="s">
        <v>110</v>
      </c>
      <c r="B71" s="227" t="s">
        <v>135</v>
      </c>
      <c r="C71" s="70" t="s">
        <v>17</v>
      </c>
      <c r="D71" s="70" t="s">
        <v>24</v>
      </c>
      <c r="E71" s="104"/>
      <c r="F71" s="122"/>
      <c r="G71" s="114">
        <f>G72</f>
        <v>40000</v>
      </c>
      <c r="H71" s="84"/>
      <c r="I71" s="84"/>
      <c r="J71" s="46">
        <v>0</v>
      </c>
      <c r="K71" s="46">
        <v>0</v>
      </c>
    </row>
    <row r="72" spans="1:11" ht="19.5" customHeight="1">
      <c r="A72" s="146" t="s">
        <v>96</v>
      </c>
      <c r="B72" s="228" t="s">
        <v>135</v>
      </c>
      <c r="C72" s="91" t="s">
        <v>17</v>
      </c>
      <c r="D72" s="91" t="s">
        <v>24</v>
      </c>
      <c r="E72" s="107" t="s">
        <v>11</v>
      </c>
      <c r="F72" s="123"/>
      <c r="G72" s="115">
        <v>40000</v>
      </c>
      <c r="H72" s="84"/>
      <c r="I72" s="84"/>
      <c r="J72" s="46">
        <v>0</v>
      </c>
      <c r="K72" s="46">
        <v>0</v>
      </c>
    </row>
    <row r="73" spans="1:11" ht="19.5" customHeight="1">
      <c r="A73" s="146" t="s">
        <v>117</v>
      </c>
      <c r="B73" s="228" t="s">
        <v>135</v>
      </c>
      <c r="C73" s="91" t="s">
        <v>17</v>
      </c>
      <c r="D73" s="91" t="s">
        <v>24</v>
      </c>
      <c r="E73" s="107" t="s">
        <v>118</v>
      </c>
      <c r="F73" s="123"/>
      <c r="G73" s="115">
        <v>40000</v>
      </c>
      <c r="H73" s="84"/>
      <c r="I73" s="84"/>
      <c r="J73" s="46">
        <v>0</v>
      </c>
      <c r="K73" s="46">
        <v>0</v>
      </c>
    </row>
    <row r="74" spans="1:11" ht="36" customHeight="1">
      <c r="A74" s="128" t="s">
        <v>111</v>
      </c>
      <c r="B74" s="229" t="s">
        <v>123</v>
      </c>
      <c r="C74" s="130" t="s">
        <v>17</v>
      </c>
      <c r="D74" s="130" t="s">
        <v>24</v>
      </c>
      <c r="E74" s="133"/>
      <c r="F74" s="134"/>
      <c r="G74" s="135">
        <v>5000</v>
      </c>
      <c r="H74" s="136"/>
      <c r="I74" s="136"/>
      <c r="J74" s="137">
        <v>0</v>
      </c>
      <c r="K74" s="137">
        <v>0</v>
      </c>
    </row>
    <row r="75" spans="1:11" ht="31.5" customHeight="1">
      <c r="A75" s="230" t="s">
        <v>112</v>
      </c>
      <c r="B75" s="85" t="s">
        <v>124</v>
      </c>
      <c r="C75" s="86" t="s">
        <v>17</v>
      </c>
      <c r="D75" s="86" t="s">
        <v>24</v>
      </c>
      <c r="E75" s="108"/>
      <c r="F75" s="125"/>
      <c r="G75" s="115">
        <v>5000</v>
      </c>
      <c r="H75" s="84"/>
      <c r="I75" s="84"/>
      <c r="J75" s="46">
        <v>0</v>
      </c>
      <c r="K75" s="46">
        <v>0</v>
      </c>
    </row>
    <row r="76" spans="1:11" ht="19.5" customHeight="1">
      <c r="A76" s="142" t="s">
        <v>96</v>
      </c>
      <c r="B76" s="85" t="s">
        <v>124</v>
      </c>
      <c r="C76" s="86" t="s">
        <v>17</v>
      </c>
      <c r="D76" s="86" t="s">
        <v>24</v>
      </c>
      <c r="E76" s="105" t="s">
        <v>11</v>
      </c>
      <c r="F76" s="143"/>
      <c r="G76" s="144">
        <v>5000</v>
      </c>
      <c r="H76" s="145"/>
      <c r="I76" s="145"/>
      <c r="J76" s="82">
        <v>0</v>
      </c>
      <c r="K76" s="82">
        <v>0</v>
      </c>
    </row>
    <row r="77" spans="1:11" ht="19.5" customHeight="1">
      <c r="A77" s="146" t="s">
        <v>117</v>
      </c>
      <c r="B77" s="121" t="s">
        <v>124</v>
      </c>
      <c r="C77" s="147" t="s">
        <v>17</v>
      </c>
      <c r="D77" s="147" t="s">
        <v>24</v>
      </c>
      <c r="E77" s="123" t="s">
        <v>118</v>
      </c>
      <c r="F77" s="123"/>
      <c r="G77" s="90">
        <v>5000</v>
      </c>
      <c r="H77" s="84"/>
      <c r="I77" s="84"/>
      <c r="J77" s="46">
        <v>0</v>
      </c>
      <c r="K77" s="46">
        <v>0</v>
      </c>
    </row>
    <row r="78" spans="1:11" ht="31.5" customHeight="1">
      <c r="A78" s="153" t="s">
        <v>125</v>
      </c>
      <c r="B78" s="154" t="s">
        <v>126</v>
      </c>
      <c r="C78" s="155" t="s">
        <v>127</v>
      </c>
      <c r="D78" s="155" t="s">
        <v>24</v>
      </c>
      <c r="E78" s="156"/>
      <c r="F78" s="156"/>
      <c r="G78" s="157">
        <f>G79</f>
        <v>992279</v>
      </c>
      <c r="H78" s="157">
        <f>H79</f>
        <v>0</v>
      </c>
      <c r="I78" s="157">
        <f>I79</f>
        <v>0</v>
      </c>
      <c r="J78" s="157">
        <f>J79</f>
        <v>0</v>
      </c>
      <c r="K78" s="157">
        <f>K79</f>
        <v>0</v>
      </c>
    </row>
    <row r="79" spans="1:11" ht="24.75" customHeight="1">
      <c r="A79" s="148" t="s">
        <v>128</v>
      </c>
      <c r="B79" s="149" t="s">
        <v>129</v>
      </c>
      <c r="C79" s="150" t="s">
        <v>17</v>
      </c>
      <c r="D79" s="150" t="s">
        <v>24</v>
      </c>
      <c r="E79" s="151"/>
      <c r="F79" s="151"/>
      <c r="G79" s="152">
        <f>G80+G83+G86</f>
        <v>992279</v>
      </c>
      <c r="H79" s="152">
        <f>H80+H83+H86</f>
        <v>0</v>
      </c>
      <c r="I79" s="152">
        <f>I80+I83+I86</f>
        <v>0</v>
      </c>
      <c r="J79" s="152">
        <f>J80+J83+J86</f>
        <v>0</v>
      </c>
      <c r="K79" s="152">
        <f>K80+K83+K86</f>
        <v>0</v>
      </c>
    </row>
    <row r="80" spans="1:11" ht="37.9" customHeight="1">
      <c r="A80" s="30" t="s">
        <v>114</v>
      </c>
      <c r="B80" s="126" t="s">
        <v>130</v>
      </c>
      <c r="C80" s="159" t="s">
        <v>17</v>
      </c>
      <c r="D80" s="159" t="s">
        <v>24</v>
      </c>
      <c r="E80" s="122"/>
      <c r="F80" s="122"/>
      <c r="G80" s="83">
        <f>G81</f>
        <v>247296</v>
      </c>
      <c r="H80" s="83">
        <f>H81</f>
        <v>0</v>
      </c>
      <c r="I80" s="83">
        <f>I81</f>
        <v>0</v>
      </c>
      <c r="J80" s="83">
        <f>J81</f>
        <v>0</v>
      </c>
      <c r="K80" s="83">
        <f>K81</f>
        <v>0</v>
      </c>
    </row>
    <row r="81" spans="1:11" ht="19.5" customHeight="1">
      <c r="A81" s="92" t="s">
        <v>96</v>
      </c>
      <c r="B81" s="121" t="s">
        <v>130</v>
      </c>
      <c r="C81" s="147" t="s">
        <v>17</v>
      </c>
      <c r="D81" s="147" t="s">
        <v>24</v>
      </c>
      <c r="E81" s="123" t="s">
        <v>11</v>
      </c>
      <c r="F81" s="123"/>
      <c r="G81" s="90">
        <f>G82</f>
        <v>247296</v>
      </c>
      <c r="H81" s="84"/>
      <c r="I81" s="84"/>
      <c r="J81" s="46">
        <v>0</v>
      </c>
      <c r="K81" s="46">
        <v>0</v>
      </c>
    </row>
    <row r="82" spans="1:11" ht="19.5" customHeight="1">
      <c r="A82" s="100" t="s">
        <v>117</v>
      </c>
      <c r="B82" s="121" t="s">
        <v>130</v>
      </c>
      <c r="C82" s="147" t="s">
        <v>17</v>
      </c>
      <c r="D82" s="147" t="s">
        <v>24</v>
      </c>
      <c r="E82" s="123" t="s">
        <v>118</v>
      </c>
      <c r="F82" s="127" t="s">
        <v>131</v>
      </c>
      <c r="G82" s="90">
        <v>247296</v>
      </c>
      <c r="H82" s="84"/>
      <c r="I82" s="84"/>
      <c r="J82" s="46">
        <v>0</v>
      </c>
      <c r="K82" s="46">
        <v>0</v>
      </c>
    </row>
    <row r="83" spans="1:11" ht="34.15" customHeight="1">
      <c r="A83" s="30" t="s">
        <v>132</v>
      </c>
      <c r="B83" s="126" t="s">
        <v>130</v>
      </c>
      <c r="C83" s="159" t="s">
        <v>17</v>
      </c>
      <c r="D83" s="159" t="s">
        <v>24</v>
      </c>
      <c r="E83" s="122"/>
      <c r="F83" s="122"/>
      <c r="G83" s="83">
        <f>G84</f>
        <v>421072</v>
      </c>
      <c r="H83" s="83">
        <f>H84</f>
        <v>0</v>
      </c>
      <c r="I83" s="83">
        <f>I84</f>
        <v>0</v>
      </c>
      <c r="J83" s="83">
        <f>J84</f>
        <v>0</v>
      </c>
      <c r="K83" s="83">
        <f>K84</f>
        <v>0</v>
      </c>
    </row>
    <row r="84" spans="1:11" ht="19.5" customHeight="1">
      <c r="A84" s="92" t="s">
        <v>96</v>
      </c>
      <c r="B84" s="121" t="s">
        <v>130</v>
      </c>
      <c r="C84" s="147" t="s">
        <v>17</v>
      </c>
      <c r="D84" s="147" t="s">
        <v>24</v>
      </c>
      <c r="E84" s="123" t="s">
        <v>11</v>
      </c>
      <c r="F84" s="123"/>
      <c r="G84" s="90">
        <f>G85</f>
        <v>421072</v>
      </c>
      <c r="H84" s="84"/>
      <c r="I84" s="84"/>
      <c r="J84" s="46">
        <v>0</v>
      </c>
      <c r="K84" s="46">
        <v>0</v>
      </c>
    </row>
    <row r="85" spans="1:11" ht="19.5" customHeight="1">
      <c r="A85" s="100" t="s">
        <v>117</v>
      </c>
      <c r="B85" s="121" t="s">
        <v>130</v>
      </c>
      <c r="C85" s="147" t="s">
        <v>17</v>
      </c>
      <c r="D85" s="147" t="s">
        <v>24</v>
      </c>
      <c r="E85" s="123" t="s">
        <v>118</v>
      </c>
      <c r="F85" s="127" t="s">
        <v>133</v>
      </c>
      <c r="G85" s="90">
        <v>421072</v>
      </c>
      <c r="H85" s="84"/>
      <c r="I85" s="84"/>
      <c r="J85" s="46">
        <v>0</v>
      </c>
      <c r="K85" s="46">
        <v>0</v>
      </c>
    </row>
    <row r="86" spans="1:11" ht="19.5" customHeight="1">
      <c r="A86" s="160" t="s">
        <v>134</v>
      </c>
      <c r="B86" s="126" t="s">
        <v>136</v>
      </c>
      <c r="C86" s="159" t="s">
        <v>17</v>
      </c>
      <c r="D86" s="159" t="s">
        <v>24</v>
      </c>
      <c r="E86" s="122"/>
      <c r="F86" s="161"/>
      <c r="G86" s="83">
        <f>G87</f>
        <v>323911</v>
      </c>
      <c r="H86" s="83">
        <f>H87</f>
        <v>0</v>
      </c>
      <c r="I86" s="83">
        <f>I87</f>
        <v>0</v>
      </c>
      <c r="J86" s="83">
        <f>J87</f>
        <v>0</v>
      </c>
      <c r="K86" s="83">
        <f>K87</f>
        <v>0</v>
      </c>
    </row>
    <row r="87" spans="1:11" ht="19.5" customHeight="1">
      <c r="A87" s="92" t="s">
        <v>96</v>
      </c>
      <c r="B87" s="121" t="s">
        <v>136</v>
      </c>
      <c r="C87" s="147" t="s">
        <v>17</v>
      </c>
      <c r="D87" s="147" t="s">
        <v>24</v>
      </c>
      <c r="E87" s="123" t="s">
        <v>11</v>
      </c>
      <c r="F87" s="127"/>
      <c r="G87" s="90">
        <f>G88</f>
        <v>323911</v>
      </c>
      <c r="H87" s="84"/>
      <c r="I87" s="84"/>
      <c r="J87" s="46">
        <v>0</v>
      </c>
      <c r="K87" s="46">
        <v>0</v>
      </c>
    </row>
    <row r="88" spans="1:11" ht="19.5" customHeight="1">
      <c r="A88" s="100" t="s">
        <v>117</v>
      </c>
      <c r="B88" s="121" t="s">
        <v>136</v>
      </c>
      <c r="C88" s="147" t="s">
        <v>17</v>
      </c>
      <c r="D88" s="147" t="s">
        <v>24</v>
      </c>
      <c r="E88" s="123" t="s">
        <v>118</v>
      </c>
      <c r="F88" s="127"/>
      <c r="G88" s="90">
        <v>323911</v>
      </c>
      <c r="H88" s="84"/>
      <c r="I88" s="84"/>
      <c r="J88" s="46">
        <v>0</v>
      </c>
      <c r="K88" s="46">
        <v>0</v>
      </c>
    </row>
    <row r="89" spans="1:11" ht="34.5" customHeight="1">
      <c r="A89" s="169" t="s">
        <v>74</v>
      </c>
      <c r="B89" s="170" t="s">
        <v>77</v>
      </c>
      <c r="C89" s="171" t="s">
        <v>14</v>
      </c>
      <c r="D89" s="171" t="s">
        <v>16</v>
      </c>
      <c r="E89" s="172" t="s">
        <v>10</v>
      </c>
      <c r="F89" s="172"/>
      <c r="G89" s="173">
        <f t="shared" ref="G89:K92" si="6">G90</f>
        <v>190000</v>
      </c>
      <c r="H89" s="173">
        <f t="shared" si="6"/>
        <v>0</v>
      </c>
      <c r="I89" s="173">
        <f t="shared" si="6"/>
        <v>0</v>
      </c>
      <c r="J89" s="173">
        <f t="shared" si="6"/>
        <v>140000</v>
      </c>
      <c r="K89" s="173">
        <f t="shared" si="6"/>
        <v>140000</v>
      </c>
    </row>
    <row r="90" spans="1:11" s="11" customFormat="1" ht="30.75" customHeight="1">
      <c r="A90" s="162" t="s">
        <v>76</v>
      </c>
      <c r="B90" s="163" t="s">
        <v>79</v>
      </c>
      <c r="C90" s="164" t="s">
        <v>14</v>
      </c>
      <c r="D90" s="164" t="s">
        <v>16</v>
      </c>
      <c r="E90" s="165"/>
      <c r="F90" s="166"/>
      <c r="G90" s="167">
        <f t="shared" si="6"/>
        <v>190000</v>
      </c>
      <c r="H90" s="168">
        <f t="shared" si="6"/>
        <v>0</v>
      </c>
      <c r="I90" s="168">
        <f t="shared" si="6"/>
        <v>0</v>
      </c>
      <c r="J90" s="168">
        <f t="shared" si="6"/>
        <v>140000</v>
      </c>
      <c r="K90" s="168">
        <f t="shared" si="6"/>
        <v>140000</v>
      </c>
    </row>
    <row r="91" spans="1:11" ht="32.25" customHeight="1">
      <c r="A91" s="14" t="s">
        <v>75</v>
      </c>
      <c r="B91" s="63" t="s">
        <v>78</v>
      </c>
      <c r="C91" s="71" t="s">
        <v>14</v>
      </c>
      <c r="D91" s="71" t="s">
        <v>16</v>
      </c>
      <c r="E91" s="109"/>
      <c r="F91" s="124"/>
      <c r="G91" s="117">
        <f t="shared" si="6"/>
        <v>190000</v>
      </c>
      <c r="H91" s="72">
        <f t="shared" si="6"/>
        <v>0</v>
      </c>
      <c r="I91" s="72">
        <f t="shared" si="6"/>
        <v>0</v>
      </c>
      <c r="J91" s="72">
        <f t="shared" si="6"/>
        <v>140000</v>
      </c>
      <c r="K91" s="72">
        <f t="shared" si="6"/>
        <v>140000</v>
      </c>
    </row>
    <row r="92" spans="1:11" ht="20.25" customHeight="1">
      <c r="A92" s="13" t="s">
        <v>96</v>
      </c>
      <c r="B92" s="65" t="s">
        <v>78</v>
      </c>
      <c r="C92" s="71" t="s">
        <v>14</v>
      </c>
      <c r="D92" s="71" t="s">
        <v>16</v>
      </c>
      <c r="E92" s="110">
        <v>240</v>
      </c>
      <c r="F92" s="126"/>
      <c r="G92" s="118">
        <f>G93</f>
        <v>190000</v>
      </c>
      <c r="H92" s="118">
        <f t="shared" si="6"/>
        <v>0</v>
      </c>
      <c r="I92" s="118">
        <f t="shared" si="6"/>
        <v>0</v>
      </c>
      <c r="J92" s="118">
        <f t="shared" si="6"/>
        <v>140000</v>
      </c>
      <c r="K92" s="118">
        <f t="shared" si="6"/>
        <v>140000</v>
      </c>
    </row>
    <row r="93" spans="1:11" ht="20.25" customHeight="1">
      <c r="A93" s="100" t="s">
        <v>117</v>
      </c>
      <c r="B93" s="65" t="s">
        <v>78</v>
      </c>
      <c r="C93" s="71" t="s">
        <v>14</v>
      </c>
      <c r="D93" s="71" t="s">
        <v>16</v>
      </c>
      <c r="E93" s="110">
        <v>244</v>
      </c>
      <c r="F93" s="126"/>
      <c r="G93" s="118">
        <v>190000</v>
      </c>
      <c r="H93" s="36"/>
      <c r="I93" s="36"/>
      <c r="J93" s="46">
        <v>140000</v>
      </c>
      <c r="K93" s="46">
        <v>140000</v>
      </c>
    </row>
    <row r="94" spans="1:11" ht="43.5" customHeight="1">
      <c r="A94" s="174" t="s">
        <v>90</v>
      </c>
      <c r="B94" s="175" t="s">
        <v>83</v>
      </c>
      <c r="C94" s="140" t="s">
        <v>17</v>
      </c>
      <c r="D94" s="140" t="s">
        <v>23</v>
      </c>
      <c r="E94" s="176" t="s">
        <v>10</v>
      </c>
      <c r="F94" s="172"/>
      <c r="G94" s="177">
        <f>G95+G98+G101</f>
        <v>100000</v>
      </c>
      <c r="H94" s="141">
        <f>H95+H101</f>
        <v>0</v>
      </c>
      <c r="I94" s="141">
        <f>I95+I101</f>
        <v>0</v>
      </c>
      <c r="J94" s="141">
        <f>J95+J101</f>
        <v>0</v>
      </c>
      <c r="K94" s="141">
        <f>K95+K101</f>
        <v>0</v>
      </c>
    </row>
    <row r="95" spans="1:11" s="11" customFormat="1" ht="24" customHeight="1">
      <c r="A95" s="25" t="s">
        <v>81</v>
      </c>
      <c r="B95" s="61" t="s">
        <v>84</v>
      </c>
      <c r="C95" s="70" t="s">
        <v>17</v>
      </c>
      <c r="D95" s="70" t="s">
        <v>23</v>
      </c>
      <c r="E95" s="112"/>
      <c r="F95" s="126"/>
      <c r="G95" s="116">
        <f t="shared" ref="G95:K96" si="7">G96</f>
        <v>10000</v>
      </c>
      <c r="H95" s="57">
        <f t="shared" si="7"/>
        <v>0</v>
      </c>
      <c r="I95" s="57">
        <f t="shared" si="7"/>
        <v>0</v>
      </c>
      <c r="J95" s="57">
        <f t="shared" si="7"/>
        <v>0</v>
      </c>
      <c r="K95" s="57">
        <f t="shared" si="7"/>
        <v>0</v>
      </c>
    </row>
    <row r="96" spans="1:11" ht="41.25" customHeight="1">
      <c r="A96" s="23" t="s">
        <v>91</v>
      </c>
      <c r="B96" s="73" t="s">
        <v>85</v>
      </c>
      <c r="C96" s="67" t="s">
        <v>17</v>
      </c>
      <c r="D96" s="67" t="s">
        <v>23</v>
      </c>
      <c r="E96" s="106"/>
      <c r="F96" s="124"/>
      <c r="G96" s="120">
        <f t="shared" si="7"/>
        <v>10000</v>
      </c>
      <c r="H96" s="68">
        <f t="shared" si="7"/>
        <v>0</v>
      </c>
      <c r="I96" s="68">
        <f t="shared" si="7"/>
        <v>0</v>
      </c>
      <c r="J96" s="68">
        <f t="shared" si="7"/>
        <v>0</v>
      </c>
      <c r="K96" s="68">
        <f t="shared" si="7"/>
        <v>0</v>
      </c>
    </row>
    <row r="97" spans="1:11" ht="20.25" customHeight="1">
      <c r="A97" s="20" t="s">
        <v>96</v>
      </c>
      <c r="B97" s="61" t="s">
        <v>85</v>
      </c>
      <c r="C97" s="70" t="s">
        <v>17</v>
      </c>
      <c r="D97" s="70" t="s">
        <v>23</v>
      </c>
      <c r="E97" s="112">
        <v>240</v>
      </c>
      <c r="F97" s="126"/>
      <c r="G97" s="116">
        <v>10000</v>
      </c>
      <c r="H97" s="36"/>
      <c r="I97" s="36"/>
      <c r="J97" s="74">
        <v>0</v>
      </c>
      <c r="K97" s="74">
        <v>0</v>
      </c>
    </row>
    <row r="98" spans="1:11" ht="14.25" customHeight="1">
      <c r="A98" s="78" t="s">
        <v>106</v>
      </c>
      <c r="B98" s="61" t="s">
        <v>86</v>
      </c>
      <c r="C98" s="70" t="s">
        <v>17</v>
      </c>
      <c r="D98" s="70" t="s">
        <v>23</v>
      </c>
      <c r="E98" s="112"/>
      <c r="F98" s="126"/>
      <c r="G98" s="116">
        <f t="shared" ref="G98:K99" si="8">G99</f>
        <v>20000</v>
      </c>
      <c r="H98" s="57">
        <f t="shared" si="8"/>
        <v>0</v>
      </c>
      <c r="I98" s="57">
        <f t="shared" si="8"/>
        <v>0</v>
      </c>
      <c r="J98" s="57">
        <f t="shared" si="8"/>
        <v>0</v>
      </c>
      <c r="K98" s="57">
        <f t="shared" si="8"/>
        <v>0</v>
      </c>
    </row>
    <row r="99" spans="1:11" ht="37.5" customHeight="1">
      <c r="A99" s="20" t="s">
        <v>91</v>
      </c>
      <c r="B99" s="73" t="s">
        <v>87</v>
      </c>
      <c r="C99" s="67" t="s">
        <v>17</v>
      </c>
      <c r="D99" s="67" t="s">
        <v>23</v>
      </c>
      <c r="E99" s="106"/>
      <c r="F99" s="124"/>
      <c r="G99" s="116">
        <f t="shared" si="8"/>
        <v>20000</v>
      </c>
      <c r="H99" s="57">
        <f t="shared" si="8"/>
        <v>0</v>
      </c>
      <c r="I99" s="57">
        <f t="shared" si="8"/>
        <v>0</v>
      </c>
      <c r="J99" s="57">
        <f t="shared" si="8"/>
        <v>0</v>
      </c>
      <c r="K99" s="57">
        <f t="shared" si="8"/>
        <v>0</v>
      </c>
    </row>
    <row r="100" spans="1:11" ht="21.75" customHeight="1">
      <c r="A100" s="20" t="s">
        <v>96</v>
      </c>
      <c r="B100" s="75" t="s">
        <v>87</v>
      </c>
      <c r="C100" s="71" t="s">
        <v>17</v>
      </c>
      <c r="D100" s="71" t="s">
        <v>23</v>
      </c>
      <c r="E100" s="110">
        <v>240</v>
      </c>
      <c r="F100" s="126"/>
      <c r="G100" s="116">
        <v>20000</v>
      </c>
      <c r="H100" s="36"/>
      <c r="I100" s="36"/>
      <c r="J100" s="74">
        <v>0</v>
      </c>
      <c r="K100" s="74">
        <v>0</v>
      </c>
    </row>
    <row r="101" spans="1:11" s="11" customFormat="1" ht="49.5" customHeight="1">
      <c r="A101" s="31" t="s">
        <v>82</v>
      </c>
      <c r="B101" s="61" t="s">
        <v>88</v>
      </c>
      <c r="C101" s="70" t="s">
        <v>17</v>
      </c>
      <c r="D101" s="70" t="s">
        <v>23</v>
      </c>
      <c r="E101" s="112"/>
      <c r="F101" s="126"/>
      <c r="G101" s="116">
        <f>G102</f>
        <v>70000</v>
      </c>
      <c r="H101" s="48"/>
      <c r="I101" s="48"/>
      <c r="J101" s="49">
        <f>J102</f>
        <v>0</v>
      </c>
      <c r="K101" s="49">
        <f>K102</f>
        <v>0</v>
      </c>
    </row>
    <row r="102" spans="1:11" ht="42" customHeight="1">
      <c r="A102" s="23" t="s">
        <v>91</v>
      </c>
      <c r="B102" s="73" t="s">
        <v>89</v>
      </c>
      <c r="C102" s="67" t="s">
        <v>17</v>
      </c>
      <c r="D102" s="67" t="s">
        <v>23</v>
      </c>
      <c r="E102" s="106"/>
      <c r="F102" s="124"/>
      <c r="G102" s="120">
        <f>G103</f>
        <v>70000</v>
      </c>
      <c r="H102" s="36"/>
      <c r="I102" s="36"/>
      <c r="J102" s="46">
        <f>J103</f>
        <v>0</v>
      </c>
      <c r="K102" s="46">
        <f>K103</f>
        <v>0</v>
      </c>
    </row>
    <row r="103" spans="1:11" ht="21" customHeight="1">
      <c r="A103" s="20" t="s">
        <v>96</v>
      </c>
      <c r="B103" s="75" t="s">
        <v>89</v>
      </c>
      <c r="C103" s="71" t="s">
        <v>17</v>
      </c>
      <c r="D103" s="71" t="s">
        <v>23</v>
      </c>
      <c r="E103" s="110">
        <v>240</v>
      </c>
      <c r="F103" s="126"/>
      <c r="G103" s="118">
        <v>70000</v>
      </c>
      <c r="H103" s="76"/>
      <c r="I103" s="76"/>
      <c r="J103" s="49">
        <v>0</v>
      </c>
      <c r="K103" s="49">
        <v>0</v>
      </c>
    </row>
    <row r="104" spans="1:11" ht="3" hidden="1" customHeight="1"/>
    <row r="105" spans="1:11" hidden="1"/>
    <row r="106" spans="1:11">
      <c r="A106" s="81"/>
    </row>
    <row r="107" spans="1:11">
      <c r="A107" s="232" t="s">
        <v>138</v>
      </c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</row>
    <row r="114" spans="12:12">
      <c r="L114" t="s">
        <v>108</v>
      </c>
    </row>
  </sheetData>
  <sheetProtection selectLockedCells="1" selectUnlockedCells="1"/>
  <mergeCells count="7">
    <mergeCell ref="A107:K107"/>
    <mergeCell ref="H1:I1"/>
    <mergeCell ref="C7:I7"/>
    <mergeCell ref="G10:K10"/>
    <mergeCell ref="A8:K8"/>
    <mergeCell ref="A5:K5"/>
    <mergeCell ref="A6:K6"/>
  </mergeCells>
  <printOptions gridLines="1"/>
  <pageMargins left="0.75" right="0.75" top="1" bottom="1" header="0.5" footer="0.5"/>
  <pageSetup scale="95" firstPageNumber="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Комитет финансов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Поддорье</dc:creator>
  <cp:lastModifiedBy>Петров Алексей Александрович</cp:lastModifiedBy>
  <cp:lastPrinted>2017-06-04T08:10:00Z</cp:lastPrinted>
  <dcterms:created xsi:type="dcterms:W3CDTF">2014-09-08T08:35:47Z</dcterms:created>
  <dcterms:modified xsi:type="dcterms:W3CDTF">2018-03-12T08:21:53Z</dcterms:modified>
</cp:coreProperties>
</file>