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480" windowWidth="15570" windowHeight="7710"/>
  </bookViews>
  <sheets>
    <sheet name="Комитет финансов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calcPr calcId="145621"/>
</workbook>
</file>

<file path=xl/calcChain.xml><?xml version="1.0" encoding="utf-8"?>
<calcChain xmlns="http://schemas.openxmlformats.org/spreadsheetml/2006/main">
  <c r="H102" i="1"/>
  <c r="H101"/>
  <c r="I102"/>
  <c r="I101"/>
  <c r="J102"/>
  <c r="J101"/>
  <c r="K102"/>
  <c r="K101"/>
  <c r="G102"/>
  <c r="G101"/>
  <c r="K96"/>
  <c r="K95"/>
  <c r="J96"/>
  <c r="J95"/>
  <c r="K93"/>
  <c r="K92"/>
  <c r="J93"/>
  <c r="G44"/>
  <c r="G43"/>
  <c r="G42"/>
  <c r="K38"/>
  <c r="K37"/>
  <c r="K36"/>
  <c r="K35"/>
  <c r="J38"/>
  <c r="J37"/>
  <c r="J36"/>
  <c r="J35"/>
  <c r="I38"/>
  <c r="I37"/>
  <c r="I36"/>
  <c r="I35"/>
  <c r="H38"/>
  <c r="H37"/>
  <c r="H36"/>
  <c r="H35"/>
  <c r="G38"/>
  <c r="G37"/>
  <c r="G36"/>
  <c r="G35"/>
  <c r="J44"/>
  <c r="J43"/>
  <c r="K81"/>
  <c r="K80"/>
  <c r="J81"/>
  <c r="J80"/>
  <c r="K78"/>
  <c r="K77"/>
  <c r="J78"/>
  <c r="J77"/>
  <c r="K75"/>
  <c r="K74"/>
  <c r="J75"/>
  <c r="J74"/>
  <c r="K71"/>
  <c r="K70"/>
  <c r="K69"/>
  <c r="J71"/>
  <c r="J70"/>
  <c r="J69"/>
  <c r="H85"/>
  <c r="H84"/>
  <c r="H83"/>
  <c r="I85"/>
  <c r="I84"/>
  <c r="I83"/>
  <c r="J85"/>
  <c r="J84"/>
  <c r="J83"/>
  <c r="K85"/>
  <c r="K84"/>
  <c r="K83"/>
  <c r="G85"/>
  <c r="G84"/>
  <c r="G83"/>
  <c r="K44"/>
  <c r="K43"/>
  <c r="K99"/>
  <c r="K98"/>
  <c r="J99"/>
  <c r="J98"/>
  <c r="H51"/>
  <c r="H50"/>
  <c r="I51"/>
  <c r="I50"/>
  <c r="J51"/>
  <c r="J50"/>
  <c r="K51"/>
  <c r="K50"/>
  <c r="G51"/>
  <c r="G50"/>
  <c r="H48"/>
  <c r="H47"/>
  <c r="I48"/>
  <c r="I47"/>
  <c r="J48"/>
  <c r="J47"/>
  <c r="K48"/>
  <c r="K47"/>
  <c r="G48"/>
  <c r="G47"/>
  <c r="H98"/>
  <c r="I98"/>
  <c r="H95"/>
  <c r="I95"/>
  <c r="H92"/>
  <c r="I92"/>
  <c r="J92"/>
  <c r="G99"/>
  <c r="G98"/>
  <c r="G96"/>
  <c r="G95"/>
  <c r="G93"/>
  <c r="G92"/>
  <c r="H73"/>
  <c r="I73"/>
  <c r="G80"/>
  <c r="G73"/>
  <c r="H16"/>
  <c r="I16"/>
  <c r="H109"/>
  <c r="H108"/>
  <c r="I109"/>
  <c r="I108"/>
  <c r="J109"/>
  <c r="J108"/>
  <c r="K109"/>
  <c r="K108"/>
  <c r="G109"/>
  <c r="G108"/>
  <c r="H70"/>
  <c r="H69"/>
  <c r="I70"/>
  <c r="I69"/>
  <c r="G70"/>
  <c r="G69"/>
  <c r="G68"/>
  <c r="K61"/>
  <c r="K60"/>
  <c r="J61"/>
  <c r="J60"/>
  <c r="K53"/>
  <c r="J53"/>
  <c r="I53"/>
  <c r="H53"/>
  <c r="G53"/>
  <c r="K25"/>
  <c r="K24"/>
  <c r="K23"/>
  <c r="J25"/>
  <c r="J24"/>
  <c r="J23"/>
  <c r="H106"/>
  <c r="H105"/>
  <c r="H104"/>
  <c r="I106"/>
  <c r="I105"/>
  <c r="I104"/>
  <c r="J106"/>
  <c r="J105"/>
  <c r="K106"/>
  <c r="K105"/>
  <c r="H25"/>
  <c r="H24"/>
  <c r="H23"/>
  <c r="I25"/>
  <c r="I24"/>
  <c r="I23"/>
  <c r="H55"/>
  <c r="I55"/>
  <c r="J55"/>
  <c r="K55"/>
  <c r="K57"/>
  <c r="J57"/>
  <c r="H65"/>
  <c r="H64"/>
  <c r="H63"/>
  <c r="I65"/>
  <c r="I64"/>
  <c r="I63"/>
  <c r="J65"/>
  <c r="J64"/>
  <c r="J63"/>
  <c r="K65"/>
  <c r="K64"/>
  <c r="K63"/>
  <c r="K17"/>
  <c r="K16"/>
  <c r="J17"/>
  <c r="J16"/>
  <c r="K29"/>
  <c r="K28"/>
  <c r="K27"/>
  <c r="J29"/>
  <c r="J28"/>
  <c r="J27"/>
  <c r="K33"/>
  <c r="K32"/>
  <c r="K31"/>
  <c r="J33"/>
  <c r="J32"/>
  <c r="J31"/>
  <c r="G33"/>
  <c r="G32"/>
  <c r="H61"/>
  <c r="H60"/>
  <c r="I61"/>
  <c r="I60"/>
  <c r="K21"/>
  <c r="K20"/>
  <c r="J21"/>
  <c r="J20"/>
  <c r="K112"/>
  <c r="K111"/>
  <c r="J112"/>
  <c r="J111"/>
  <c r="G106"/>
  <c r="G105"/>
  <c r="G112"/>
  <c r="G111"/>
  <c r="G55"/>
  <c r="G57"/>
  <c r="G65"/>
  <c r="G64"/>
  <c r="G63"/>
  <c r="G61"/>
  <c r="G60"/>
  <c r="G29"/>
  <c r="G28"/>
  <c r="G27"/>
  <c r="G25"/>
  <c r="G24"/>
  <c r="G23"/>
  <c r="G21"/>
  <c r="G20"/>
  <c r="G17"/>
  <c r="G16"/>
  <c r="I91"/>
  <c r="I90"/>
  <c r="K91"/>
  <c r="K90"/>
  <c r="G91"/>
  <c r="J104"/>
  <c r="J91"/>
  <c r="J90"/>
  <c r="H91"/>
  <c r="H90"/>
  <c r="G15"/>
  <c r="J15"/>
  <c r="J73"/>
  <c r="J68"/>
  <c r="K46"/>
  <c r="K42"/>
  <c r="K41"/>
  <c r="K40"/>
  <c r="H46"/>
  <c r="H42"/>
  <c r="H41"/>
  <c r="H40"/>
  <c r="K73"/>
  <c r="K68"/>
  <c r="I46"/>
  <c r="I42"/>
  <c r="I41"/>
  <c r="I40"/>
  <c r="K15"/>
  <c r="K104"/>
  <c r="H68"/>
  <c r="G46"/>
  <c r="G41"/>
  <c r="G40"/>
  <c r="I68"/>
  <c r="G90"/>
  <c r="G67"/>
  <c r="G104"/>
  <c r="J46"/>
  <c r="J42"/>
  <c r="J41"/>
  <c r="J40"/>
  <c r="K67"/>
  <c r="I67"/>
  <c r="I14"/>
  <c r="I13"/>
  <c r="G14"/>
  <c r="H67"/>
  <c r="H14"/>
  <c r="H13"/>
  <c r="K14"/>
  <c r="K13"/>
  <c r="G13"/>
  <c r="J67"/>
  <c r="J14"/>
  <c r="J13"/>
</calcChain>
</file>

<file path=xl/sharedStrings.xml><?xml version="1.0" encoding="utf-8"?>
<sst xmlns="http://schemas.openxmlformats.org/spreadsheetml/2006/main" count="460" uniqueCount="146">
  <si>
    <t>Приложение 7</t>
  </si>
  <si>
    <t>Наименование</t>
  </si>
  <si>
    <t>ЦСР</t>
  </si>
  <si>
    <t>Рз</t>
  </si>
  <si>
    <t>ПР</t>
  </si>
  <si>
    <t>ВР</t>
  </si>
  <si>
    <t>ВСЕГО   муниципальные программы</t>
  </si>
  <si>
    <t>Муниципальные  программы</t>
  </si>
  <si>
    <t>03</t>
  </si>
  <si>
    <t>10</t>
  </si>
  <si>
    <t>000</t>
  </si>
  <si>
    <t>240</t>
  </si>
  <si>
    <t>07</t>
  </si>
  <si>
    <t>11</t>
  </si>
  <si>
    <t>01</t>
  </si>
  <si>
    <t>08</t>
  </si>
  <si>
    <t>13</t>
  </si>
  <si>
    <t>04</t>
  </si>
  <si>
    <t>09</t>
  </si>
  <si>
    <t>Муниципальная программа "Противопожарная защита объектов и населенных пунктов Поддорского сельского поселения на 2014-2017 годы"</t>
  </si>
  <si>
    <t>Муниципальная программа "Развитие физической культуры и спорта в Поддорском сельском поселении на 2014-2017 годы"</t>
  </si>
  <si>
    <t>Муниципальная  программа "Развитие культуры в Поддорском сельском поселении на 2014-2017 годы"</t>
  </si>
  <si>
    <t>12</t>
  </si>
  <si>
    <t>05</t>
  </si>
  <si>
    <t xml:space="preserve">Муниципальная программа "Устойчивое развитие сельских территорий в Поддорском сельском поселении на 2015-2020 годы" </t>
  </si>
  <si>
    <t>01 0 00 00000</t>
  </si>
  <si>
    <t>01 0 01 99990</t>
  </si>
  <si>
    <t>01 0 02 99990</t>
  </si>
  <si>
    <t>Система организационных и практических мер по предупреждению пожаров на территории поселения, повышение боеготовности пожарной команды</t>
  </si>
  <si>
    <t>Повышение противопожарной устойчивости объектов экономики и социальной сферы</t>
  </si>
  <si>
    <t>01 0 01 00000</t>
  </si>
  <si>
    <t>01 0 02 00000</t>
  </si>
  <si>
    <t>Реализация прочих направлений расходов программы "Противопожарная защита объектов и населенных пунктов Поддорского сельского поселения на 2014-2017 годы"</t>
  </si>
  <si>
    <t>Муниципальная программа "Молодежь Поддорского сельского поселения на 2014-2017 годы"</t>
  </si>
  <si>
    <t>Профилактика наркомании, алкоголизма в молодежной среде, снижение темпов роста безработицы среди  молодежи, развитие социальной инфраструктуры для  моложежи, рост гражданской и деловой активности молодежи</t>
  </si>
  <si>
    <t>Реализация прочих направлений расходов программы "Молодежь Поддорского сельского поселения на 2014-2017 годы"</t>
  </si>
  <si>
    <t>02 0 00 00000</t>
  </si>
  <si>
    <t>02 0 03 00000</t>
  </si>
  <si>
    <t>02 0 03 99990</t>
  </si>
  <si>
    <t>Повышение интереса населения к занятиям физической культуры и спортом, увеличение числа жителей  поселения регулярно занимающихся физической культурой и спортом, улучшение физической подготовке детей, юношества, молодежи, повышение их готовности к труду и защите Родины, уменьшения числа правонарушений среди несовершеннолетних, повышение уровня обеспеченности населения  поселения спортивным инвентарем</t>
  </si>
  <si>
    <t>Реализация прочих направлений расходов программы  "Развитие физической культуры и спорта в Поддорском сельском поселении на 2014-2017 годы"</t>
  </si>
  <si>
    <t>03 0 01 00000</t>
  </si>
  <si>
    <t>03 0 01 99990</t>
  </si>
  <si>
    <t>03 0 00 00000</t>
  </si>
  <si>
    <t>Обеспечение музейной деятельности, сохранение и развитие традиционной культуры народов, поддержка народного творчества, развитие межмуниципальных культурных связей</t>
  </si>
  <si>
    <t>Реализация прочих направлений расходов программы "Развитие культуры в Поддорском сельском поселении на 2014-2017 годы"</t>
  </si>
  <si>
    <t>04 0 01 00000</t>
  </si>
  <si>
    <t>04 0 01 99990</t>
  </si>
  <si>
    <t>04 0 00 00000</t>
  </si>
  <si>
    <t>Подпрограмма "Развитие дорожного  хозяйства  Поддорского сельского поселения на 2014-2017 годы"</t>
  </si>
  <si>
    <t>Содержание автомобильных дорог общего пользования местного значения и искуственных сооружений на них</t>
  </si>
  <si>
    <t>Реализация прочих направлений расходов подпрограммы "Развитие дорожного  хозяйства  Поддорского сельского поселения на 2014-2017 годы"</t>
  </si>
  <si>
    <t>Паспортизация автомобильных дорог общего пользования местного значения</t>
  </si>
  <si>
    <t>Осуществление дорожной деятельности в отношении автомобильных дорог общего пользования местного значения, осуществляемых за счет субсидий из областного бюджета</t>
  </si>
  <si>
    <t>Подпрограмма "Придворовые территории многоквартирных жилых домов расположенных на территории Поддорского сельского поселения на 2014-2017 годы"</t>
  </si>
  <si>
    <t>Приведение в надлежащее техническое состояние покрытий дворовых территорий многоквартирныхдомов путем проведения их текущего и капитального ремонта</t>
  </si>
  <si>
    <t>Реализация прочих направлений расходов Подпрограммы "Придворовые территории многоквартирных жилых домов расположенных на территории Поддорского сельского поселения на 2014-2017 годы"</t>
  </si>
  <si>
    <t>07 0 00 00000</t>
  </si>
  <si>
    <t>07 1 00 00000</t>
  </si>
  <si>
    <t>07 1 01 00000</t>
  </si>
  <si>
    <t>07 1 01 99990</t>
  </si>
  <si>
    <t>07 1 02 99990</t>
  </si>
  <si>
    <t>07 1 03 99990</t>
  </si>
  <si>
    <t>07 2 00 00000</t>
  </si>
  <si>
    <t>07 2 01 00000</t>
  </si>
  <si>
    <t>07 2 01 99990</t>
  </si>
  <si>
    <t>Повышение уровня обустройства  населенных пунктов, расположенных в сельской местности, объектами социальной  инфраструктуры</t>
  </si>
  <si>
    <t>Реализация прочих направлений расходов программы "Устойчивое развитие сельских территорий в Поддорском сельском поселении на 2015-2020 годы"</t>
  </si>
  <si>
    <t>10 0 00 00000</t>
  </si>
  <si>
    <t xml:space="preserve">Муниципальная программа "Реформирование и развитие местного самоуправления в Поддорском сельском поселении на 2014-2017 годы" </t>
  </si>
  <si>
    <t xml:space="preserve">Реализация прочих направлений расходов программы  "Реформирование и развитие местного самоуправления в Поддорском сельском поселении на 2014-2017 годы" </t>
  </si>
  <si>
    <t>Создание условий для оптимального организационно-правового обеспечения органов местного самоуправления сельского  поселения</t>
  </si>
  <si>
    <t>05 0 00 00000</t>
  </si>
  <si>
    <t>05 0 01  99990</t>
  </si>
  <si>
    <t>05 0 01 00000</t>
  </si>
  <si>
    <t>Расходы на реализацию мероприятий по осуществлению дорожной деятельности в отношении автомобильных дорог общего пользования местного значения, осуществляемых за счет субсидий из областного бюджета (софинансирование)</t>
  </si>
  <si>
    <t>Эффективное владение, пользование и распоряжение муниципальным имуществом</t>
  </si>
  <si>
    <t>Эффективное управление и распоряжение земельными участками, находящимися в муниципальной собственности и земельными участками, государственная собственность на которые не разграничена в границах Поддорского сельского поселения</t>
  </si>
  <si>
    <t>11 0 00 00000</t>
  </si>
  <si>
    <t>11 0 01 00000</t>
  </si>
  <si>
    <t>11 0 01 99990</t>
  </si>
  <si>
    <t>11 0 02 00000</t>
  </si>
  <si>
    <t>11 0 02 99990</t>
  </si>
  <si>
    <t>11 0 03 00000</t>
  </si>
  <si>
    <t>11 0 03 99990</t>
  </si>
  <si>
    <t xml:space="preserve">Муниципальная программа " Совершенствование системы управления муниципальной собственностью и земельными ресурсами  Поддорского сельского поселения на 2016-2018 годы" </t>
  </si>
  <si>
    <t xml:space="preserve">Реализация прочих направлений расходов муниципальной программы " Совершенствование системы управления муниципальной собственностью и земельными ресурсами  Поддорского сельского поселения на 2016-2018 годы" </t>
  </si>
  <si>
    <t>план</t>
  </si>
  <si>
    <t>профинансировано</t>
  </si>
  <si>
    <t>исполнено</t>
  </si>
  <si>
    <t>07 1 03 00000</t>
  </si>
  <si>
    <t>Иные закупки товаров, работ и услуг для обеспечения государственных ( муниципальных)  нужд</t>
  </si>
  <si>
    <t>Иные закупки товаров, работ и услуг для обеспечения государственных (муниципальных) нужд</t>
  </si>
  <si>
    <t>Софинансирование  на осуществление  дорожной деятельности в отношении автомобильных дорог общего пользования местного значения в границах населенных пунктов поселений  за счет иных межбюджетных трансфертов муниципального района</t>
  </si>
  <si>
    <t>2017 год  Сумма ( рублей)</t>
  </si>
  <si>
    <t>07 1 02 S1520</t>
  </si>
  <si>
    <t>07 1 02 71520</t>
  </si>
  <si>
    <t>Грантовая поддержка местных инициатив граждан, проживающих в сельской местности</t>
  </si>
  <si>
    <t>Формирование  муниципальной  собственности</t>
  </si>
  <si>
    <t xml:space="preserve">Муниципальная  программа "Совершенствование и содержание дорожного хозяйства на территории Поддорского сельского поселения на 2014-2017 годы"  </t>
  </si>
  <si>
    <t>853</t>
  </si>
  <si>
    <t>Расходы на реализацию мероприятий по грантовой поддержке местных инициатив граждан, проживающих в сельской местности программы"Устойчивое развитие сельских территорий в Поддорском сельском поселении на 2015-2020 годы" осуществляемых за счет субсидий из областного бюджета(софинансирование)</t>
  </si>
  <si>
    <t>Развитие института территориального общественного самоуправления, действующего на территории Поддорского сельского поселения</t>
  </si>
  <si>
    <t>Расходы на реализацию мероприятий по поддержке проектов местных инициатив граждан, осуществляемых за счет субсидий из областного бюджета(софинансирование)</t>
  </si>
  <si>
    <t>10 1 02 00000</t>
  </si>
  <si>
    <t>Грант на поддержку местных нициатив граждан,проживающих в сельской местности за счет областного бюджета</t>
  </si>
  <si>
    <t>10 1 02 R0185</t>
  </si>
  <si>
    <t>10 1 02  R0185</t>
  </si>
  <si>
    <t>Прочая закупка товаров, работ услуг для обеспечения государственных(муниципальных) нужд</t>
  </si>
  <si>
    <t>244</t>
  </si>
  <si>
    <t>17-341о</t>
  </si>
  <si>
    <t>Грант на поддержку местных нициатив граждан,проживающих в сельской местности за счет федерального бюджета</t>
  </si>
  <si>
    <t>17-341ф</t>
  </si>
  <si>
    <t>10 1 00 0000</t>
  </si>
  <si>
    <t>10 1 03 00000</t>
  </si>
  <si>
    <t>10 1 03 S2090</t>
  </si>
  <si>
    <t>Муниципальная подпрограмма" Формирование современной городской среды на территории Поддорского сельского поселения в селе Поддорье на 2017 год"</t>
  </si>
  <si>
    <t>10 2 00 00000</t>
  </si>
  <si>
    <t>Благоустройство территории Поддорского сельского поселения в селе Поддорье</t>
  </si>
  <si>
    <t>10 2 01 00000</t>
  </si>
  <si>
    <t>10 2 01 R5550</t>
  </si>
  <si>
    <t>17-992о</t>
  </si>
  <si>
    <t>Грант на поддержку местных нициатив граждан,проживающих в сельской местности за счет федерального юджета</t>
  </si>
  <si>
    <t>17-992ф</t>
  </si>
  <si>
    <t>Ремонт автомобильных дорог общегопользования местного значения и искуственных сооружений на них</t>
  </si>
  <si>
    <t>0710200000</t>
  </si>
  <si>
    <t xml:space="preserve">Осуществление дорожной деятельности в отношении автомобильных дорог общего пользования местного значения в границах населенных пунктов поселения за счет иных межбюджетных трансфертов муниципального района. </t>
  </si>
  <si>
    <t>07 1 02 64010</t>
  </si>
  <si>
    <t>07 1 02 S4010</t>
  </si>
  <si>
    <t>10 1 01 00000</t>
  </si>
  <si>
    <t>10 1 01 99990</t>
  </si>
  <si>
    <t>10 1 02 L0185</t>
  </si>
  <si>
    <t>10 2 01L5550</t>
  </si>
  <si>
    <t>10 2 01 L5550</t>
  </si>
  <si>
    <t>Уплата иных платежей</t>
  </si>
  <si>
    <t>Прочая закупка товаров,работ для обеспечения государственных(муниципальных) нужд.</t>
  </si>
  <si>
    <t xml:space="preserve">Муниципальная подпрограмма "Устойчивое развитие сельских территорий в Поддорском сельском поселении на 2015-2020 годы" </t>
  </si>
  <si>
    <t>Реализация проектов местных инициатив граждан  подпрограммы "Устойчивое развитие сельских территорий в Поддорском сельском поселении на 2015-2020 годы" за счет средств областного бюджета</t>
  </si>
  <si>
    <t xml:space="preserve"> Прочая закупка товаров, работ услуг для обеспечения государственных (муниципальных) нужд</t>
  </si>
  <si>
    <t>10 1 03 72090</t>
  </si>
  <si>
    <t>Софинансирование к гранту на поддержку местных инициатив граждан ,проживающих в сельской местности</t>
  </si>
  <si>
    <t>БЮДЖЕТ ПОДДОРСКОГО СЕЛЬСКОГО ПОСЕЛЕНИЯ</t>
  </si>
  <si>
    <t>Отчет по реализации муниципальных программ на 01.11.2017года</t>
  </si>
  <si>
    <t>Софинансирование к гранту на поддержку местных инициатив граждан, проживающих в сельской местности за счет средств собственников многоквартирных домов</t>
  </si>
  <si>
    <t>10 2 01L5551</t>
  </si>
  <si>
    <t>10 2 01 L5551</t>
  </si>
</sst>
</file>

<file path=xl/styles.xml><?xml version="1.0" encoding="utf-8"?>
<styleSheet xmlns="http://schemas.openxmlformats.org/spreadsheetml/2006/main">
  <numFmts count="1">
    <numFmt numFmtId="164" formatCode="#,##0.00_р_."/>
  </numFmts>
  <fonts count="25">
    <font>
      <sz val="10"/>
      <name val="Arial"/>
      <family val="2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9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8"/>
      <name val="Times New Roman"/>
      <family val="1"/>
      <charset val="204"/>
    </font>
    <font>
      <sz val="7"/>
      <name val="Times New Roman"/>
      <family val="1"/>
      <charset val="204"/>
    </font>
    <font>
      <i/>
      <sz val="7"/>
      <name val="Times New Roman"/>
      <family val="1"/>
      <charset val="204"/>
    </font>
    <font>
      <b/>
      <i/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7"/>
      <name val="Arial"/>
      <family val="2"/>
      <charset val="204"/>
    </font>
    <font>
      <sz val="7"/>
      <name val="Arial"/>
      <family val="2"/>
      <charset val="204"/>
    </font>
    <font>
      <b/>
      <i/>
      <sz val="7"/>
      <name val="Arial"/>
      <family val="2"/>
      <charset val="204"/>
    </font>
    <font>
      <i/>
      <sz val="7"/>
      <name val="Arial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i/>
      <sz val="6"/>
      <name val="Times New Roman"/>
      <family val="1"/>
      <charset val="204"/>
    </font>
    <font>
      <b/>
      <i/>
      <sz val="6"/>
      <name val="Times New Roman"/>
      <family val="1"/>
      <charset val="204"/>
    </font>
    <font>
      <sz val="1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254">
    <xf numFmtId="0" fontId="0" fillId="0" borderId="0" xfId="0"/>
    <xf numFmtId="0" fontId="1" fillId="0" borderId="0" xfId="0" applyFont="1"/>
    <xf numFmtId="0" fontId="2" fillId="0" borderId="0" xfId="0" applyFont="1" applyFill="1"/>
    <xf numFmtId="164" fontId="2" fillId="0" borderId="0" xfId="0" applyNumberFormat="1" applyFont="1" applyFill="1"/>
    <xf numFmtId="0" fontId="4" fillId="0" borderId="0" xfId="0" applyFont="1" applyFill="1" applyAlignment="1">
      <alignment horizontal="center" wrapText="1"/>
    </xf>
    <xf numFmtId="164" fontId="4" fillId="0" borderId="0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left" wrapText="1"/>
    </xf>
    <xf numFmtId="0" fontId="8" fillId="0" borderId="0" xfId="0" applyFont="1"/>
    <xf numFmtId="0" fontId="9" fillId="0" borderId="0" xfId="0" applyFont="1"/>
    <xf numFmtId="0" fontId="12" fillId="2" borderId="3" xfId="0" applyFont="1" applyFill="1" applyBorder="1" applyAlignment="1">
      <alignment wrapText="1"/>
    </xf>
    <xf numFmtId="0" fontId="11" fillId="2" borderId="3" xfId="0" applyFont="1" applyFill="1" applyBorder="1" applyAlignment="1">
      <alignment wrapText="1"/>
    </xf>
    <xf numFmtId="0" fontId="0" fillId="0" borderId="0" xfId="0" applyBorder="1"/>
    <xf numFmtId="0" fontId="11" fillId="0" borderId="3" xfId="0" applyFont="1" applyFill="1" applyBorder="1" applyAlignment="1">
      <alignment wrapText="1"/>
    </xf>
    <xf numFmtId="0" fontId="13" fillId="0" borderId="3" xfId="0" applyFont="1" applyFill="1" applyBorder="1" applyAlignment="1">
      <alignment wrapText="1"/>
    </xf>
    <xf numFmtId="0" fontId="11" fillId="0" borderId="4" xfId="0" applyFont="1" applyFill="1" applyBorder="1" applyAlignment="1">
      <alignment horizontal="left" wrapText="1"/>
    </xf>
    <xf numFmtId="0" fontId="11" fillId="0" borderId="5" xfId="0" applyFont="1" applyFill="1" applyBorder="1" applyAlignment="1">
      <alignment wrapText="1"/>
    </xf>
    <xf numFmtId="0" fontId="12" fillId="2" borderId="6" xfId="0" applyFont="1" applyFill="1" applyBorder="1" applyAlignment="1">
      <alignment wrapText="1"/>
    </xf>
    <xf numFmtId="0" fontId="12" fillId="2" borderId="2" xfId="0" applyFont="1" applyFill="1" applyBorder="1" applyAlignment="1">
      <alignment wrapText="1"/>
    </xf>
    <xf numFmtId="0" fontId="13" fillId="0" borderId="2" xfId="0" applyFont="1" applyBorder="1" applyAlignment="1">
      <alignment wrapText="1"/>
    </xf>
    <xf numFmtId="0" fontId="11" fillId="2" borderId="1" xfId="0" applyFont="1" applyFill="1" applyBorder="1" applyAlignment="1">
      <alignment wrapText="1"/>
    </xf>
    <xf numFmtId="0" fontId="10" fillId="0" borderId="6" xfId="0" applyFont="1" applyBorder="1" applyAlignment="1">
      <alignment vertical="center" wrapText="1"/>
    </xf>
    <xf numFmtId="0" fontId="13" fillId="2" borderId="3" xfId="0" applyFont="1" applyFill="1" applyBorder="1" applyAlignment="1">
      <alignment wrapText="1"/>
    </xf>
    <xf numFmtId="0" fontId="13" fillId="0" borderId="4" xfId="0" applyFont="1" applyFill="1" applyBorder="1" applyAlignment="1">
      <alignment wrapText="1"/>
    </xf>
    <xf numFmtId="0" fontId="13" fillId="0" borderId="7" xfId="0" applyFont="1" applyFill="1" applyBorder="1" applyAlignment="1">
      <alignment wrapText="1"/>
    </xf>
    <xf numFmtId="0" fontId="13" fillId="2" borderId="6" xfId="0" applyFont="1" applyFill="1" applyBorder="1" applyAlignment="1">
      <alignment wrapText="1"/>
    </xf>
    <xf numFmtId="0" fontId="13" fillId="2" borderId="3" xfId="0" applyFont="1" applyFill="1" applyBorder="1" applyAlignment="1">
      <alignment vertical="top" wrapText="1"/>
    </xf>
    <xf numFmtId="0" fontId="13" fillId="2" borderId="1" xfId="0" applyFont="1" applyFill="1" applyBorder="1" applyAlignment="1">
      <alignment wrapText="1"/>
    </xf>
    <xf numFmtId="49" fontId="14" fillId="0" borderId="1" xfId="0" applyNumberFormat="1" applyFont="1" applyFill="1" applyBorder="1" applyAlignment="1">
      <alignment horizontal="center" vertical="center"/>
    </xf>
    <xf numFmtId="49" fontId="14" fillId="0" borderId="8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/>
    </xf>
    <xf numFmtId="164" fontId="14" fillId="0" borderId="9" xfId="0" applyNumberFormat="1" applyFont="1" applyFill="1" applyBorder="1" applyAlignment="1">
      <alignment horizontal="center" vertical="center"/>
    </xf>
    <xf numFmtId="0" fontId="16" fillId="0" borderId="0" xfId="0" applyFont="1"/>
    <xf numFmtId="0" fontId="11" fillId="0" borderId="6" xfId="0" applyFont="1" applyBorder="1" applyAlignment="1">
      <alignment wrapText="1"/>
    </xf>
    <xf numFmtId="49" fontId="14" fillId="0" borderId="3" xfId="0" applyNumberFormat="1" applyFont="1" applyFill="1" applyBorder="1" applyAlignment="1">
      <alignment vertical="center"/>
    </xf>
    <xf numFmtId="164" fontId="14" fillId="0" borderId="1" xfId="0" applyNumberFormat="1" applyFont="1" applyFill="1" applyBorder="1" applyAlignment="1">
      <alignment horizontal="center" vertical="center"/>
    </xf>
    <xf numFmtId="0" fontId="17" fillId="0" borderId="6" xfId="0" applyFont="1" applyBorder="1"/>
    <xf numFmtId="49" fontId="14" fillId="0" borderId="3" xfId="0" applyNumberFormat="1" applyFont="1" applyFill="1" applyBorder="1" applyAlignment="1">
      <alignment horizontal="center" vertical="center"/>
    </xf>
    <xf numFmtId="164" fontId="14" fillId="0" borderId="3" xfId="0" applyNumberFormat="1" applyFont="1" applyFill="1" applyBorder="1" applyAlignment="1">
      <alignment horizontal="center" vertical="center"/>
    </xf>
    <xf numFmtId="49" fontId="13" fillId="0" borderId="3" xfId="0" applyNumberFormat="1" applyFont="1" applyFill="1" applyBorder="1" applyAlignment="1">
      <alignment horizontal="center"/>
    </xf>
    <xf numFmtId="49" fontId="13" fillId="2" borderId="3" xfId="0" applyNumberFormat="1" applyFont="1" applyFill="1" applyBorder="1" applyAlignment="1">
      <alignment horizontal="center"/>
    </xf>
    <xf numFmtId="164" fontId="13" fillId="2" borderId="3" xfId="0" applyNumberFormat="1" applyFont="1" applyFill="1" applyBorder="1" applyAlignment="1">
      <alignment horizontal="center"/>
    </xf>
    <xf numFmtId="2" fontId="17" fillId="0" borderId="6" xfId="0" applyNumberFormat="1" applyFont="1" applyBorder="1" applyAlignment="1">
      <alignment horizontal="center"/>
    </xf>
    <xf numFmtId="164" fontId="13" fillId="0" borderId="3" xfId="0" applyNumberFormat="1" applyFont="1" applyFill="1" applyBorder="1" applyAlignment="1">
      <alignment horizontal="center"/>
    </xf>
    <xf numFmtId="0" fontId="18" fillId="0" borderId="0" xfId="0" applyFont="1"/>
    <xf numFmtId="2" fontId="19" fillId="0" borderId="6" xfId="0" applyNumberFormat="1" applyFont="1" applyBorder="1" applyAlignment="1">
      <alignment horizontal="center"/>
    </xf>
    <xf numFmtId="49" fontId="14" fillId="0" borderId="3" xfId="0" applyNumberFormat="1" applyFont="1" applyFill="1" applyBorder="1" applyAlignment="1">
      <alignment horizontal="center"/>
    </xf>
    <xf numFmtId="164" fontId="14" fillId="0" borderId="3" xfId="0" applyNumberFormat="1" applyFont="1" applyFill="1" applyBorder="1" applyAlignment="1">
      <alignment horizontal="center"/>
    </xf>
    <xf numFmtId="49" fontId="14" fillId="2" borderId="3" xfId="0" applyNumberFormat="1" applyFont="1" applyFill="1" applyBorder="1" applyAlignment="1">
      <alignment horizontal="center"/>
    </xf>
    <xf numFmtId="2" fontId="13" fillId="0" borderId="6" xfId="0" applyNumberFormat="1" applyFont="1" applyFill="1" applyBorder="1" applyAlignment="1">
      <alignment horizontal="center"/>
    </xf>
    <xf numFmtId="49" fontId="13" fillId="2" borderId="10" xfId="0" applyNumberFormat="1" applyFont="1" applyFill="1" applyBorder="1" applyAlignment="1">
      <alignment horizontal="center"/>
    </xf>
    <xf numFmtId="2" fontId="14" fillId="0" borderId="6" xfId="0" applyNumberFormat="1" applyFont="1" applyFill="1" applyBorder="1" applyAlignment="1">
      <alignment horizontal="center"/>
    </xf>
    <xf numFmtId="49" fontId="14" fillId="2" borderId="10" xfId="0" applyNumberFormat="1" applyFont="1" applyFill="1" applyBorder="1" applyAlignment="1">
      <alignment horizontal="center"/>
    </xf>
    <xf numFmtId="164" fontId="13" fillId="2" borderId="1" xfId="0" applyNumberFormat="1" applyFont="1" applyFill="1" applyBorder="1" applyAlignment="1">
      <alignment horizontal="center"/>
    </xf>
    <xf numFmtId="164" fontId="13" fillId="0" borderId="6" xfId="0" applyNumberFormat="1" applyFont="1" applyFill="1" applyBorder="1" applyAlignment="1">
      <alignment horizontal="center"/>
    </xf>
    <xf numFmtId="49" fontId="13" fillId="0" borderId="2" xfId="0" applyNumberFormat="1" applyFont="1" applyBorder="1" applyAlignment="1">
      <alignment horizontal="center"/>
    </xf>
    <xf numFmtId="49" fontId="13" fillId="0" borderId="3" xfId="0" applyNumberFormat="1" applyFont="1" applyBorder="1" applyAlignment="1">
      <alignment horizontal="center"/>
    </xf>
    <xf numFmtId="164" fontId="14" fillId="0" borderId="6" xfId="0" applyNumberFormat="1" applyFont="1" applyFill="1" applyBorder="1" applyAlignment="1">
      <alignment horizontal="center"/>
    </xf>
    <xf numFmtId="49" fontId="14" fillId="2" borderId="3" xfId="0" applyNumberFormat="1" applyFont="1" applyFill="1" applyBorder="1" applyAlignment="1">
      <alignment horizontal="center" shrinkToFit="1"/>
    </xf>
    <xf numFmtId="4" fontId="14" fillId="2" borderId="3" xfId="0" applyNumberFormat="1" applyFont="1" applyFill="1" applyBorder="1" applyAlignment="1">
      <alignment horizontal="center" shrinkToFit="1"/>
    </xf>
    <xf numFmtId="4" fontId="13" fillId="2" borderId="3" xfId="0" applyNumberFormat="1" applyFont="1" applyFill="1" applyBorder="1" applyAlignment="1">
      <alignment horizontal="center" shrinkToFit="1"/>
    </xf>
    <xf numFmtId="49" fontId="14" fillId="2" borderId="1" xfId="0" applyNumberFormat="1" applyFont="1" applyFill="1" applyBorder="1" applyAlignment="1">
      <alignment horizontal="center"/>
    </xf>
    <xf numFmtId="164" fontId="14" fillId="2" borderId="1" xfId="0" applyNumberFormat="1" applyFont="1" applyFill="1" applyBorder="1" applyAlignment="1">
      <alignment horizontal="center"/>
    </xf>
    <xf numFmtId="49" fontId="13" fillId="2" borderId="1" xfId="0" applyNumberFormat="1" applyFont="1" applyFill="1" applyBorder="1" applyAlignment="1">
      <alignment horizontal="center"/>
    </xf>
    <xf numFmtId="49" fontId="13" fillId="2" borderId="11" xfId="0" applyNumberFormat="1" applyFont="1" applyFill="1" applyBorder="1" applyAlignment="1">
      <alignment horizontal="center"/>
    </xf>
    <xf numFmtId="164" fontId="14" fillId="2" borderId="11" xfId="0" applyNumberFormat="1" applyFont="1" applyFill="1" applyBorder="1" applyAlignment="1">
      <alignment horizontal="center"/>
    </xf>
    <xf numFmtId="49" fontId="14" fillId="0" borderId="3" xfId="0" applyNumberFormat="1" applyFont="1" applyBorder="1" applyAlignment="1">
      <alignment horizontal="center"/>
    </xf>
    <xf numFmtId="2" fontId="16" fillId="0" borderId="6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0" fontId="16" fillId="0" borderId="13" xfId="0" applyFont="1" applyBorder="1"/>
    <xf numFmtId="164" fontId="3" fillId="0" borderId="0" xfId="0" applyNumberFormat="1" applyFont="1" applyBorder="1" applyAlignment="1">
      <alignment horizontal="center"/>
    </xf>
    <xf numFmtId="0" fontId="13" fillId="2" borderId="0" xfId="0" applyFont="1" applyFill="1" applyBorder="1" applyAlignment="1">
      <alignment wrapText="1"/>
    </xf>
    <xf numFmtId="49" fontId="13" fillId="0" borderId="4" xfId="0" applyNumberFormat="1" applyFont="1" applyFill="1" applyBorder="1" applyAlignment="1">
      <alignment horizontal="center"/>
    </xf>
    <xf numFmtId="164" fontId="13" fillId="2" borderId="6" xfId="0" applyNumberFormat="1" applyFont="1" applyFill="1" applyBorder="1" applyAlignment="1">
      <alignment horizontal="center"/>
    </xf>
    <xf numFmtId="0" fontId="16" fillId="0" borderId="6" xfId="0" applyFont="1" applyBorder="1"/>
    <xf numFmtId="0" fontId="12" fillId="0" borderId="1" xfId="0" applyFont="1" applyBorder="1" applyAlignment="1">
      <alignment horizontal="center"/>
    </xf>
    <xf numFmtId="49" fontId="12" fillId="2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17" fillId="0" borderId="0" xfId="0" applyFont="1"/>
    <xf numFmtId="164" fontId="12" fillId="2" borderId="6" xfId="0" applyNumberFormat="1" applyFont="1" applyFill="1" applyBorder="1" applyAlignment="1">
      <alignment horizontal="center"/>
    </xf>
    <xf numFmtId="49" fontId="12" fillId="2" borderId="11" xfId="0" applyNumberFormat="1" applyFont="1" applyFill="1" applyBorder="1" applyAlignment="1">
      <alignment horizontal="center"/>
    </xf>
    <xf numFmtId="49" fontId="13" fillId="3" borderId="3" xfId="0" applyNumberFormat="1" applyFont="1" applyFill="1" applyBorder="1" applyAlignment="1">
      <alignment horizontal="center"/>
    </xf>
    <xf numFmtId="49" fontId="14" fillId="3" borderId="6" xfId="0" applyNumberFormat="1" applyFont="1" applyFill="1" applyBorder="1" applyAlignment="1">
      <alignment horizontal="center"/>
    </xf>
    <xf numFmtId="0" fontId="4" fillId="3" borderId="6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horizontal="center"/>
    </xf>
    <xf numFmtId="49" fontId="14" fillId="4" borderId="1" xfId="0" applyNumberFormat="1" applyFont="1" applyFill="1" applyBorder="1" applyAlignment="1">
      <alignment horizontal="center"/>
    </xf>
    <xf numFmtId="164" fontId="14" fillId="4" borderId="1" xfId="0" applyNumberFormat="1" applyFont="1" applyFill="1" applyBorder="1" applyAlignment="1">
      <alignment horizontal="center"/>
    </xf>
    <xf numFmtId="49" fontId="14" fillId="4" borderId="3" xfId="0" applyNumberFormat="1" applyFont="1" applyFill="1" applyBorder="1" applyAlignment="1">
      <alignment horizontal="center" shrinkToFit="1"/>
    </xf>
    <xf numFmtId="49" fontId="14" fillId="0" borderId="9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vertical="center"/>
    </xf>
    <xf numFmtId="0" fontId="12" fillId="0" borderId="8" xfId="0" applyFont="1" applyBorder="1" applyAlignment="1">
      <alignment horizontal="center"/>
    </xf>
    <xf numFmtId="49" fontId="13" fillId="0" borderId="8" xfId="0" applyNumberFormat="1" applyFont="1" applyFill="1" applyBorder="1" applyAlignment="1">
      <alignment horizontal="center"/>
    </xf>
    <xf numFmtId="49" fontId="12" fillId="0" borderId="8" xfId="0" applyNumberFormat="1" applyFont="1" applyFill="1" applyBorder="1" applyAlignment="1">
      <alignment horizontal="center"/>
    </xf>
    <xf numFmtId="0" fontId="14" fillId="0" borderId="8" xfId="0" applyFont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49" fontId="14" fillId="3" borderId="8" xfId="0" applyNumberFormat="1" applyFont="1" applyFill="1" applyBorder="1" applyAlignment="1">
      <alignment horizontal="center"/>
    </xf>
    <xf numFmtId="0" fontId="13" fillId="0" borderId="8" xfId="0" applyFont="1" applyBorder="1" applyAlignment="1">
      <alignment horizontal="center"/>
    </xf>
    <xf numFmtId="164" fontId="12" fillId="2" borderId="15" xfId="0" applyNumberFormat="1" applyFont="1" applyFill="1" applyBorder="1" applyAlignment="1">
      <alignment horizontal="center"/>
    </xf>
    <xf numFmtId="164" fontId="13" fillId="2" borderId="16" xfId="0" applyNumberFormat="1" applyFont="1" applyFill="1" applyBorder="1" applyAlignment="1">
      <alignment horizontal="center"/>
    </xf>
    <xf numFmtId="164" fontId="12" fillId="2" borderId="16" xfId="0" applyNumberFormat="1" applyFont="1" applyFill="1" applyBorder="1" applyAlignment="1">
      <alignment horizontal="center"/>
    </xf>
    <xf numFmtId="164" fontId="13" fillId="2" borderId="15" xfId="0" applyNumberFormat="1" applyFont="1" applyFill="1" applyBorder="1" applyAlignment="1">
      <alignment horizontal="center"/>
    </xf>
    <xf numFmtId="164" fontId="14" fillId="2" borderId="17" xfId="0" applyNumberFormat="1" applyFont="1" applyFill="1" applyBorder="1" applyAlignment="1">
      <alignment horizontal="center"/>
    </xf>
    <xf numFmtId="164" fontId="13" fillId="2" borderId="17" xfId="0" applyNumberFormat="1" applyFont="1" applyFill="1" applyBorder="1" applyAlignment="1">
      <alignment horizontal="center"/>
    </xf>
    <xf numFmtId="164" fontId="14" fillId="4" borderId="15" xfId="0" applyNumberFormat="1" applyFont="1" applyFill="1" applyBorder="1" applyAlignment="1">
      <alignment horizontal="center"/>
    </xf>
    <xf numFmtId="164" fontId="14" fillId="2" borderId="15" xfId="0" applyNumberFormat="1" applyFont="1" applyFill="1" applyBorder="1" applyAlignment="1">
      <alignment horizontal="center"/>
    </xf>
    <xf numFmtId="0" fontId="12" fillId="0" borderId="6" xfId="0" applyFont="1" applyBorder="1" applyAlignment="1">
      <alignment horizontal="center"/>
    </xf>
    <xf numFmtId="49" fontId="13" fillId="0" borderId="6" xfId="0" applyNumberFormat="1" applyFont="1" applyFill="1" applyBorder="1" applyAlignment="1">
      <alignment horizontal="center"/>
    </xf>
    <xf numFmtId="49" fontId="12" fillId="0" borderId="6" xfId="0" applyNumberFormat="1" applyFont="1" applyFill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49" fontId="22" fillId="0" borderId="6" xfId="0" applyNumberFormat="1" applyFont="1" applyFill="1" applyBorder="1" applyAlignment="1">
      <alignment horizontal="center"/>
    </xf>
    <xf numFmtId="0" fontId="7" fillId="5" borderId="6" xfId="0" applyFont="1" applyFill="1" applyBorder="1" applyAlignment="1">
      <alignment vertical="center" wrapText="1"/>
    </xf>
    <xf numFmtId="0" fontId="13" fillId="5" borderId="1" xfId="0" applyFont="1" applyFill="1" applyBorder="1" applyAlignment="1">
      <alignment horizontal="center"/>
    </xf>
    <xf numFmtId="49" fontId="13" fillId="6" borderId="1" xfId="0" applyNumberFormat="1" applyFont="1" applyFill="1" applyBorder="1" applyAlignment="1">
      <alignment horizontal="center"/>
    </xf>
    <xf numFmtId="164" fontId="13" fillId="6" borderId="1" xfId="0" applyNumberFormat="1" applyFont="1" applyFill="1" applyBorder="1" applyAlignment="1">
      <alignment horizontal="center"/>
    </xf>
    <xf numFmtId="49" fontId="13" fillId="5" borderId="8" xfId="0" applyNumberFormat="1" applyFont="1" applyFill="1" applyBorder="1" applyAlignment="1">
      <alignment horizontal="center"/>
    </xf>
    <xf numFmtId="49" fontId="13" fillId="5" borderId="6" xfId="0" applyNumberFormat="1" applyFont="1" applyFill="1" applyBorder="1" applyAlignment="1">
      <alignment horizontal="center"/>
    </xf>
    <xf numFmtId="164" fontId="13" fillId="6" borderId="16" xfId="0" applyNumberFormat="1" applyFont="1" applyFill="1" applyBorder="1" applyAlignment="1">
      <alignment horizontal="center"/>
    </xf>
    <xf numFmtId="0" fontId="4" fillId="7" borderId="6" xfId="0" applyFont="1" applyFill="1" applyBorder="1" applyAlignment="1">
      <alignment vertical="center" wrapText="1"/>
    </xf>
    <xf numFmtId="0" fontId="14" fillId="7" borderId="1" xfId="0" applyFont="1" applyFill="1" applyBorder="1" applyAlignment="1">
      <alignment horizontal="center"/>
    </xf>
    <xf numFmtId="49" fontId="14" fillId="8" borderId="1" xfId="0" applyNumberFormat="1" applyFont="1" applyFill="1" applyBorder="1" applyAlignment="1">
      <alignment horizontal="center"/>
    </xf>
    <xf numFmtId="0" fontId="12" fillId="0" borderId="6" xfId="0" applyFont="1" applyBorder="1" applyAlignment="1">
      <alignment vertical="center" wrapText="1"/>
    </xf>
    <xf numFmtId="49" fontId="12" fillId="2" borderId="6" xfId="0" applyNumberFormat="1" applyFont="1" applyFill="1" applyBorder="1" applyAlignment="1">
      <alignment horizontal="center"/>
    </xf>
    <xf numFmtId="0" fontId="12" fillId="5" borderId="6" xfId="0" applyFont="1" applyFill="1" applyBorder="1" applyAlignment="1">
      <alignment vertical="center" wrapText="1"/>
    </xf>
    <xf numFmtId="2" fontId="17" fillId="7" borderId="6" xfId="0" applyNumberFormat="1" applyFont="1" applyFill="1" applyBorder="1" applyAlignment="1">
      <alignment horizontal="center"/>
    </xf>
    <xf numFmtId="49" fontId="13" fillId="2" borderId="6" xfId="0" applyNumberFormat="1" applyFont="1" applyFill="1" applyBorder="1" applyAlignment="1">
      <alignment horizontal="center"/>
    </xf>
    <xf numFmtId="49" fontId="23" fillId="0" borderId="6" xfId="0" applyNumberFormat="1" applyFont="1" applyFill="1" applyBorder="1" applyAlignment="1">
      <alignment horizontal="center"/>
    </xf>
    <xf numFmtId="49" fontId="13" fillId="6" borderId="9" xfId="0" applyNumberFormat="1" applyFont="1" applyFill="1" applyBorder="1" applyAlignment="1">
      <alignment horizontal="center"/>
    </xf>
    <xf numFmtId="49" fontId="13" fillId="5" borderId="18" xfId="0" applyNumberFormat="1" applyFont="1" applyFill="1" applyBorder="1" applyAlignment="1">
      <alignment horizontal="center"/>
    </xf>
    <xf numFmtId="49" fontId="13" fillId="5" borderId="19" xfId="0" applyNumberFormat="1" applyFont="1" applyFill="1" applyBorder="1" applyAlignment="1">
      <alignment horizontal="center"/>
    </xf>
    <xf numFmtId="164" fontId="13" fillId="6" borderId="20" xfId="0" applyNumberFormat="1" applyFont="1" applyFill="1" applyBorder="1" applyAlignment="1">
      <alignment horizontal="center"/>
    </xf>
    <xf numFmtId="164" fontId="13" fillId="6" borderId="9" xfId="0" applyNumberFormat="1" applyFont="1" applyFill="1" applyBorder="1" applyAlignment="1">
      <alignment horizontal="center"/>
    </xf>
    <xf numFmtId="0" fontId="14" fillId="8" borderId="6" xfId="0" applyFont="1" applyFill="1" applyBorder="1" applyAlignment="1">
      <alignment wrapText="1"/>
    </xf>
    <xf numFmtId="49" fontId="14" fillId="8" borderId="6" xfId="0" applyNumberFormat="1" applyFont="1" applyFill="1" applyBorder="1" applyAlignment="1">
      <alignment horizontal="center"/>
    </xf>
    <xf numFmtId="49" fontId="14" fillId="7" borderId="6" xfId="0" applyNumberFormat="1" applyFont="1" applyFill="1" applyBorder="1" applyAlignment="1">
      <alignment horizontal="center"/>
    </xf>
    <xf numFmtId="164" fontId="14" fillId="8" borderId="6" xfId="0" applyNumberFormat="1" applyFont="1" applyFill="1" applyBorder="1" applyAlignment="1">
      <alignment horizontal="center"/>
    </xf>
    <xf numFmtId="49" fontId="14" fillId="7" borderId="8" xfId="0" applyNumberFormat="1" applyFont="1" applyFill="1" applyBorder="1" applyAlignment="1">
      <alignment horizontal="center"/>
    </xf>
    <xf numFmtId="164" fontId="14" fillId="8" borderId="15" xfId="0" applyNumberFormat="1" applyFont="1" applyFill="1" applyBorder="1" applyAlignment="1">
      <alignment horizontal="center"/>
    </xf>
    <xf numFmtId="0" fontId="7" fillId="7" borderId="2" xfId="0" applyFont="1" applyFill="1" applyBorder="1" applyAlignment="1">
      <alignment wrapText="1"/>
    </xf>
    <xf numFmtId="49" fontId="13" fillId="8" borderId="3" xfId="0" applyNumberFormat="1" applyFont="1" applyFill="1" applyBorder="1" applyAlignment="1">
      <alignment horizontal="center"/>
    </xf>
    <xf numFmtId="49" fontId="13" fillId="7" borderId="3" xfId="0" applyNumberFormat="1" applyFont="1" applyFill="1" applyBorder="1" applyAlignment="1">
      <alignment horizontal="center"/>
    </xf>
    <xf numFmtId="0" fontId="14" fillId="3" borderId="3" xfId="0" applyFont="1" applyFill="1" applyBorder="1" applyAlignment="1">
      <alignment wrapText="1"/>
    </xf>
    <xf numFmtId="49" fontId="14" fillId="3" borderId="2" xfId="0" applyNumberFormat="1" applyFont="1" applyFill="1" applyBorder="1" applyAlignment="1">
      <alignment horizontal="center"/>
    </xf>
    <xf numFmtId="49" fontId="14" fillId="4" borderId="3" xfId="0" applyNumberFormat="1" applyFont="1" applyFill="1" applyBorder="1" applyAlignment="1">
      <alignment horizontal="center"/>
    </xf>
    <xf numFmtId="164" fontId="14" fillId="3" borderId="2" xfId="0" applyNumberFormat="1" applyFont="1" applyFill="1" applyBorder="1" applyAlignment="1">
      <alignment horizontal="center"/>
    </xf>
    <xf numFmtId="49" fontId="12" fillId="0" borderId="6" xfId="0" applyNumberFormat="1" applyFont="1" applyBorder="1" applyAlignment="1">
      <alignment horizontal="center"/>
    </xf>
    <xf numFmtId="49" fontId="12" fillId="2" borderId="3" xfId="0" applyNumberFormat="1" applyFont="1" applyFill="1" applyBorder="1" applyAlignment="1">
      <alignment horizontal="center"/>
    </xf>
    <xf numFmtId="49" fontId="11" fillId="2" borderId="3" xfId="0" applyNumberFormat="1" applyFont="1" applyFill="1" applyBorder="1" applyAlignment="1">
      <alignment horizontal="center"/>
    </xf>
    <xf numFmtId="49" fontId="12" fillId="0" borderId="4" xfId="0" applyNumberFormat="1" applyFont="1" applyFill="1" applyBorder="1" applyAlignment="1">
      <alignment horizontal="center"/>
    </xf>
    <xf numFmtId="49" fontId="11" fillId="0" borderId="4" xfId="0" applyNumberFormat="1" applyFont="1" applyFill="1" applyBorder="1" applyAlignment="1">
      <alignment horizontal="center"/>
    </xf>
    <xf numFmtId="49" fontId="14" fillId="0" borderId="4" xfId="0" applyNumberFormat="1" applyFont="1" applyFill="1" applyBorder="1" applyAlignment="1">
      <alignment horizontal="center"/>
    </xf>
    <xf numFmtId="164" fontId="13" fillId="0" borderId="16" xfId="0" applyNumberFormat="1" applyFont="1" applyFill="1" applyBorder="1" applyAlignment="1">
      <alignment horizontal="center"/>
    </xf>
    <xf numFmtId="164" fontId="12" fillId="0" borderId="16" xfId="0" applyNumberFormat="1" applyFont="1" applyFill="1" applyBorder="1" applyAlignment="1">
      <alignment horizontal="center"/>
    </xf>
    <xf numFmtId="164" fontId="11" fillId="0" borderId="16" xfId="0" applyNumberFormat="1" applyFont="1" applyFill="1" applyBorder="1" applyAlignment="1">
      <alignment horizontal="center"/>
    </xf>
    <xf numFmtId="164" fontId="14" fillId="0" borderId="16" xfId="0" applyNumberFormat="1" applyFont="1" applyFill="1" applyBorder="1" applyAlignment="1">
      <alignment horizontal="center"/>
    </xf>
    <xf numFmtId="4" fontId="14" fillId="2" borderId="10" xfId="0" applyNumberFormat="1" applyFont="1" applyFill="1" applyBorder="1" applyAlignment="1">
      <alignment horizontal="center" shrinkToFit="1"/>
    </xf>
    <xf numFmtId="4" fontId="13" fillId="2" borderId="10" xfId="0" applyNumberFormat="1" applyFont="1" applyFill="1" applyBorder="1" applyAlignment="1">
      <alignment horizontal="center" shrinkToFit="1"/>
    </xf>
    <xf numFmtId="164" fontId="13" fillId="0" borderId="10" xfId="0" applyNumberFormat="1" applyFont="1" applyFill="1" applyBorder="1" applyAlignment="1">
      <alignment horizontal="center"/>
    </xf>
    <xf numFmtId="0" fontId="13" fillId="5" borderId="9" xfId="0" applyFont="1" applyFill="1" applyBorder="1" applyAlignment="1">
      <alignment horizontal="center"/>
    </xf>
    <xf numFmtId="49" fontId="11" fillId="0" borderId="6" xfId="0" applyNumberFormat="1" applyFont="1" applyFill="1" applyBorder="1" applyAlignment="1">
      <alignment horizontal="center"/>
    </xf>
    <xf numFmtId="49" fontId="14" fillId="0" borderId="6" xfId="0" applyNumberFormat="1" applyFont="1" applyFill="1" applyBorder="1" applyAlignment="1">
      <alignment horizontal="center"/>
    </xf>
    <xf numFmtId="49" fontId="13" fillId="7" borderId="4" xfId="0" applyNumberFormat="1" applyFont="1" applyFill="1" applyBorder="1" applyAlignment="1">
      <alignment horizontal="center"/>
    </xf>
    <xf numFmtId="164" fontId="13" fillId="2" borderId="10" xfId="0" applyNumberFormat="1" applyFont="1" applyFill="1" applyBorder="1" applyAlignment="1">
      <alignment horizontal="center"/>
    </xf>
    <xf numFmtId="164" fontId="14" fillId="2" borderId="16" xfId="0" applyNumberFormat="1" applyFont="1" applyFill="1" applyBorder="1" applyAlignment="1">
      <alignment horizontal="center"/>
    </xf>
    <xf numFmtId="164" fontId="13" fillId="7" borderId="16" xfId="0" applyNumberFormat="1" applyFont="1" applyFill="1" applyBorder="1" applyAlignment="1">
      <alignment horizontal="center"/>
    </xf>
    <xf numFmtId="49" fontId="13" fillId="7" borderId="6" xfId="0" applyNumberFormat="1" applyFont="1" applyFill="1" applyBorder="1" applyAlignment="1">
      <alignment horizontal="center"/>
    </xf>
    <xf numFmtId="49" fontId="13" fillId="3" borderId="9" xfId="0" applyNumberFormat="1" applyFont="1" applyFill="1" applyBorder="1" applyAlignment="1">
      <alignment horizontal="center"/>
    </xf>
    <xf numFmtId="0" fontId="13" fillId="6" borderId="6" xfId="0" applyFont="1" applyFill="1" applyBorder="1" applyAlignment="1">
      <alignment wrapText="1"/>
    </xf>
    <xf numFmtId="49" fontId="13" fillId="6" borderId="3" xfId="0" applyNumberFormat="1" applyFont="1" applyFill="1" applyBorder="1" applyAlignment="1">
      <alignment horizontal="center"/>
    </xf>
    <xf numFmtId="49" fontId="13" fillId="5" borderId="4" xfId="0" applyNumberFormat="1" applyFont="1" applyFill="1" applyBorder="1" applyAlignment="1">
      <alignment horizontal="center"/>
    </xf>
    <xf numFmtId="164" fontId="13" fillId="5" borderId="16" xfId="0" applyNumberFormat="1" applyFont="1" applyFill="1" applyBorder="1" applyAlignment="1">
      <alignment horizontal="center"/>
    </xf>
    <xf numFmtId="164" fontId="13" fillId="5" borderId="6" xfId="0" applyNumberFormat="1" applyFont="1" applyFill="1" applyBorder="1" applyAlignment="1">
      <alignment horizontal="center"/>
    </xf>
    <xf numFmtId="0" fontId="14" fillId="4" borderId="3" xfId="0" applyFont="1" applyFill="1" applyBorder="1" applyAlignment="1">
      <alignment vertical="top" wrapText="1"/>
    </xf>
    <xf numFmtId="49" fontId="14" fillId="3" borderId="4" xfId="0" applyNumberFormat="1" applyFont="1" applyFill="1" applyBorder="1" applyAlignment="1">
      <alignment horizontal="center"/>
    </xf>
    <xf numFmtId="4" fontId="14" fillId="4" borderId="10" xfId="0" applyNumberFormat="1" applyFont="1" applyFill="1" applyBorder="1" applyAlignment="1">
      <alignment horizontal="center" shrinkToFit="1"/>
    </xf>
    <xf numFmtId="4" fontId="14" fillId="4" borderId="3" xfId="0" applyNumberFormat="1" applyFont="1" applyFill="1" applyBorder="1" applyAlignment="1">
      <alignment horizontal="center" shrinkToFit="1"/>
    </xf>
    <xf numFmtId="0" fontId="7" fillId="7" borderId="3" xfId="0" applyFont="1" applyFill="1" applyBorder="1" applyAlignment="1">
      <alignment wrapText="1"/>
    </xf>
    <xf numFmtId="164" fontId="13" fillId="7" borderId="3" xfId="0" applyNumberFormat="1" applyFont="1" applyFill="1" applyBorder="1" applyAlignment="1">
      <alignment horizontal="center"/>
    </xf>
    <xf numFmtId="0" fontId="18" fillId="7" borderId="0" xfId="0" applyFont="1" applyFill="1"/>
    <xf numFmtId="2" fontId="19" fillId="7" borderId="6" xfId="0" applyNumberFormat="1" applyFont="1" applyFill="1" applyBorder="1" applyAlignment="1">
      <alignment horizontal="center"/>
    </xf>
    <xf numFmtId="164" fontId="13" fillId="8" borderId="3" xfId="0" applyNumberFormat="1" applyFont="1" applyFill="1" applyBorder="1" applyAlignment="1">
      <alignment horizontal="center"/>
    </xf>
    <xf numFmtId="0" fontId="16" fillId="7" borderId="0" xfId="0" applyFont="1" applyFill="1"/>
    <xf numFmtId="0" fontId="13" fillId="7" borderId="3" xfId="0" applyFont="1" applyFill="1" applyBorder="1" applyAlignment="1">
      <alignment wrapText="1"/>
    </xf>
    <xf numFmtId="49" fontId="13" fillId="7" borderId="1" xfId="0" applyNumberFormat="1" applyFont="1" applyFill="1" applyBorder="1" applyAlignment="1">
      <alignment horizontal="center"/>
    </xf>
    <xf numFmtId="2" fontId="18" fillId="7" borderId="6" xfId="0" applyNumberFormat="1" applyFont="1" applyFill="1" applyBorder="1" applyAlignment="1">
      <alignment horizontal="center"/>
    </xf>
    <xf numFmtId="49" fontId="14" fillId="0" borderId="6" xfId="0" applyNumberFormat="1" applyFont="1" applyFill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/>
    </xf>
    <xf numFmtId="164" fontId="12" fillId="0" borderId="6" xfId="0" applyNumberFormat="1" applyFont="1" applyFill="1" applyBorder="1" applyAlignment="1">
      <alignment horizontal="center"/>
    </xf>
    <xf numFmtId="49" fontId="14" fillId="0" borderId="6" xfId="0" applyNumberFormat="1" applyFont="1" applyBorder="1" applyAlignment="1">
      <alignment horizontal="center"/>
    </xf>
    <xf numFmtId="0" fontId="19" fillId="0" borderId="0" xfId="0" applyFont="1"/>
    <xf numFmtId="49" fontId="13" fillId="6" borderId="6" xfId="0" applyNumberFormat="1" applyFont="1" applyFill="1" applyBorder="1" applyAlignment="1">
      <alignment horizontal="center"/>
    </xf>
    <xf numFmtId="164" fontId="13" fillId="6" borderId="6" xfId="0" applyNumberFormat="1" applyFont="1" applyFill="1" applyBorder="1" applyAlignment="1">
      <alignment horizontal="center"/>
    </xf>
    <xf numFmtId="49" fontId="13" fillId="3" borderId="6" xfId="0" applyNumberFormat="1" applyFont="1" applyFill="1" applyBorder="1" applyAlignment="1">
      <alignment horizontal="center"/>
    </xf>
    <xf numFmtId="0" fontId="13" fillId="3" borderId="6" xfId="0" applyFont="1" applyFill="1" applyBorder="1" applyAlignment="1">
      <alignment vertical="center" wrapText="1"/>
    </xf>
    <xf numFmtId="49" fontId="13" fillId="4" borderId="6" xfId="0" applyNumberFormat="1" applyFont="1" applyFill="1" applyBorder="1" applyAlignment="1">
      <alignment horizontal="center"/>
    </xf>
    <xf numFmtId="164" fontId="13" fillId="4" borderId="6" xfId="0" applyNumberFormat="1" applyFont="1" applyFill="1" applyBorder="1" applyAlignment="1">
      <alignment horizontal="center"/>
    </xf>
    <xf numFmtId="0" fontId="13" fillId="5" borderId="15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5" borderId="16" xfId="0" applyFont="1" applyFill="1" applyBorder="1" applyAlignment="1">
      <alignment horizontal="center"/>
    </xf>
    <xf numFmtId="0" fontId="13" fillId="0" borderId="16" xfId="0" applyFont="1" applyBorder="1" applyAlignment="1">
      <alignment horizontal="center"/>
    </xf>
    <xf numFmtId="49" fontId="14" fillId="8" borderId="16" xfId="0" applyNumberFormat="1" applyFont="1" applyFill="1" applyBorder="1" applyAlignment="1">
      <alignment horizontal="center" shrinkToFit="1"/>
    </xf>
    <xf numFmtId="0" fontId="12" fillId="2" borderId="1" xfId="0" applyFont="1" applyFill="1" applyBorder="1" applyAlignment="1">
      <alignment wrapText="1"/>
    </xf>
    <xf numFmtId="0" fontId="13" fillId="2" borderId="2" xfId="0" applyFont="1" applyFill="1" applyBorder="1" applyAlignment="1">
      <alignment wrapText="1"/>
    </xf>
    <xf numFmtId="0" fontId="7" fillId="0" borderId="6" xfId="0" applyFont="1" applyBorder="1" applyAlignment="1">
      <alignment vertical="center" wrapText="1"/>
    </xf>
    <xf numFmtId="0" fontId="11" fillId="2" borderId="6" xfId="0" applyFont="1" applyFill="1" applyBorder="1" applyAlignment="1">
      <alignment wrapText="1"/>
    </xf>
    <xf numFmtId="0" fontId="13" fillId="0" borderId="6" xfId="0" applyFont="1" applyBorder="1" applyAlignment="1">
      <alignment vertical="center" wrapText="1"/>
    </xf>
    <xf numFmtId="49" fontId="13" fillId="9" borderId="8" xfId="0" applyNumberFormat="1" applyFont="1" applyFill="1" applyBorder="1" applyAlignment="1">
      <alignment horizontal="center"/>
    </xf>
    <xf numFmtId="49" fontId="13" fillId="9" borderId="6" xfId="0" applyNumberFormat="1" applyFont="1" applyFill="1" applyBorder="1" applyAlignment="1">
      <alignment horizontal="center"/>
    </xf>
    <xf numFmtId="2" fontId="17" fillId="9" borderId="6" xfId="0" applyNumberFormat="1" applyFont="1" applyFill="1" applyBorder="1" applyAlignment="1">
      <alignment horizontal="center"/>
    </xf>
    <xf numFmtId="0" fontId="7" fillId="5" borderId="21" xfId="0" applyFont="1" applyFill="1" applyBorder="1" applyAlignment="1">
      <alignment vertical="center" wrapText="1"/>
    </xf>
    <xf numFmtId="0" fontId="12" fillId="0" borderId="20" xfId="0" applyFont="1" applyBorder="1" applyAlignment="1">
      <alignment horizontal="center"/>
    </xf>
    <xf numFmtId="0" fontId="11" fillId="2" borderId="21" xfId="0" applyFont="1" applyFill="1" applyBorder="1" applyAlignment="1">
      <alignment wrapText="1"/>
    </xf>
    <xf numFmtId="49" fontId="13" fillId="9" borderId="21" xfId="0" applyNumberFormat="1" applyFont="1" applyFill="1" applyBorder="1" applyAlignment="1">
      <alignment horizontal="center"/>
    </xf>
    <xf numFmtId="0" fontId="12" fillId="0" borderId="19" xfId="0" applyFont="1" applyBorder="1" applyAlignment="1">
      <alignment vertical="center" wrapText="1"/>
    </xf>
    <xf numFmtId="49" fontId="12" fillId="0" borderId="18" xfId="0" applyNumberFormat="1" applyFont="1" applyFill="1" applyBorder="1" applyAlignment="1">
      <alignment horizontal="center"/>
    </xf>
    <xf numFmtId="49" fontId="12" fillId="0" borderId="22" xfId="0" applyNumberFormat="1" applyFont="1" applyFill="1" applyBorder="1" applyAlignment="1">
      <alignment horizontal="center"/>
    </xf>
    <xf numFmtId="164" fontId="12" fillId="2" borderId="23" xfId="0" applyNumberFormat="1" applyFont="1" applyFill="1" applyBorder="1" applyAlignment="1">
      <alignment horizontal="center"/>
    </xf>
    <xf numFmtId="0" fontId="16" fillId="0" borderId="22" xfId="0" applyFont="1" applyBorder="1"/>
    <xf numFmtId="2" fontId="17" fillId="0" borderId="22" xfId="0" applyNumberFormat="1" applyFont="1" applyBorder="1" applyAlignment="1">
      <alignment horizontal="center"/>
    </xf>
    <xf numFmtId="164" fontId="12" fillId="10" borderId="6" xfId="0" applyNumberFormat="1" applyFont="1" applyFill="1" applyBorder="1" applyAlignment="1">
      <alignment horizontal="center"/>
    </xf>
    <xf numFmtId="0" fontId="17" fillId="9" borderId="6" xfId="0" applyFont="1" applyFill="1" applyBorder="1"/>
    <xf numFmtId="164" fontId="11" fillId="10" borderId="24" xfId="0" applyNumberFormat="1" applyFont="1" applyFill="1" applyBorder="1" applyAlignment="1">
      <alignment horizontal="center"/>
    </xf>
    <xf numFmtId="164" fontId="11" fillId="10" borderId="6" xfId="0" applyNumberFormat="1" applyFont="1" applyFill="1" applyBorder="1" applyAlignment="1">
      <alignment horizontal="center"/>
    </xf>
    <xf numFmtId="49" fontId="24" fillId="2" borderId="3" xfId="0" applyNumberFormat="1" applyFont="1" applyFill="1" applyBorder="1" applyAlignment="1">
      <alignment horizontal="center" shrinkToFit="1"/>
    </xf>
    <xf numFmtId="49" fontId="6" fillId="2" borderId="3" xfId="0" applyNumberFormat="1" applyFont="1" applyFill="1" applyBorder="1" applyAlignment="1">
      <alignment horizontal="center" shrinkToFit="1"/>
    </xf>
    <xf numFmtId="0" fontId="14" fillId="8" borderId="19" xfId="0" applyFont="1" applyFill="1" applyBorder="1" applyAlignment="1">
      <alignment wrapText="1"/>
    </xf>
    <xf numFmtId="49" fontId="14" fillId="8" borderId="26" xfId="0" applyNumberFormat="1" applyFont="1" applyFill="1" applyBorder="1" applyAlignment="1">
      <alignment horizontal="center" shrinkToFit="1"/>
    </xf>
    <xf numFmtId="49" fontId="14" fillId="8" borderId="9" xfId="0" applyNumberFormat="1" applyFont="1" applyFill="1" applyBorder="1" applyAlignment="1">
      <alignment horizontal="center"/>
    </xf>
    <xf numFmtId="49" fontId="14" fillId="7" borderId="18" xfId="0" applyNumberFormat="1" applyFont="1" applyFill="1" applyBorder="1" applyAlignment="1">
      <alignment horizontal="center"/>
    </xf>
    <xf numFmtId="49" fontId="14" fillId="7" borderId="19" xfId="0" applyNumberFormat="1" applyFont="1" applyFill="1" applyBorder="1" applyAlignment="1">
      <alignment horizontal="center"/>
    </xf>
    <xf numFmtId="164" fontId="14" fillId="8" borderId="20" xfId="0" applyNumberFormat="1" applyFont="1" applyFill="1" applyBorder="1" applyAlignment="1">
      <alignment horizontal="center"/>
    </xf>
    <xf numFmtId="164" fontId="14" fillId="8" borderId="9" xfId="0" applyNumberFormat="1" applyFont="1" applyFill="1" applyBorder="1" applyAlignment="1">
      <alignment horizontal="center"/>
    </xf>
    <xf numFmtId="0" fontId="12" fillId="2" borderId="21" xfId="0" applyFont="1" applyFill="1" applyBorder="1" applyAlignment="1">
      <alignment wrapText="1"/>
    </xf>
    <xf numFmtId="49" fontId="14" fillId="2" borderId="10" xfId="0" applyNumberFormat="1" applyFont="1" applyFill="1" applyBorder="1" applyAlignment="1">
      <alignment horizontal="center" shrinkToFit="1"/>
    </xf>
    <xf numFmtId="49" fontId="14" fillId="6" borderId="26" xfId="0" applyNumberFormat="1" applyFont="1" applyFill="1" applyBorder="1" applyAlignment="1">
      <alignment horizontal="center" shrinkToFit="1"/>
    </xf>
    <xf numFmtId="164" fontId="3" fillId="0" borderId="0" xfId="0" applyNumberFormat="1" applyFont="1" applyBorder="1" applyAlignment="1">
      <alignment horizontal="center"/>
    </xf>
    <xf numFmtId="164" fontId="15" fillId="0" borderId="0" xfId="0" applyNumberFormat="1" applyFont="1" applyBorder="1" applyAlignment="1">
      <alignment horizontal="center" wrapText="1"/>
    </xf>
    <xf numFmtId="164" fontId="14" fillId="0" borderId="7" xfId="0" applyNumberFormat="1" applyFont="1" applyFill="1" applyBorder="1" applyAlignment="1">
      <alignment horizontal="center" vertical="center"/>
    </xf>
    <xf numFmtId="164" fontId="14" fillId="0" borderId="25" xfId="0" applyNumberFormat="1" applyFont="1" applyFill="1" applyBorder="1" applyAlignment="1">
      <alignment horizontal="center" vertical="center"/>
    </xf>
    <xf numFmtId="164" fontId="14" fillId="0" borderId="16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0"/>
  <sheetViews>
    <sheetView tabSelected="1" topLeftCell="A82" workbookViewId="0">
      <selection activeCell="A130" sqref="A130"/>
    </sheetView>
  </sheetViews>
  <sheetFormatPr defaultRowHeight="12.75"/>
  <cols>
    <col min="1" max="1" width="39.85546875" customWidth="1"/>
    <col min="2" max="2" width="8.85546875" customWidth="1"/>
    <col min="3" max="3" width="3.7109375" customWidth="1"/>
    <col min="4" max="4" width="3.28515625" customWidth="1"/>
    <col min="5" max="5" width="3.7109375" customWidth="1"/>
    <col min="6" max="6" width="4.140625" customWidth="1"/>
    <col min="7" max="7" width="9.42578125" customWidth="1"/>
    <col min="8" max="8" width="13" hidden="1" customWidth="1"/>
    <col min="9" max="9" width="0.140625" hidden="1" customWidth="1"/>
    <col min="10" max="10" width="9.140625" customWidth="1"/>
    <col min="11" max="11" width="9.28515625" customWidth="1"/>
    <col min="12" max="12" width="9.140625" hidden="1" customWidth="1"/>
  </cols>
  <sheetData>
    <row r="1" spans="1:17" hidden="1">
      <c r="A1" s="1"/>
      <c r="B1" s="2"/>
      <c r="C1" s="2"/>
      <c r="D1" s="2"/>
      <c r="E1" s="2"/>
      <c r="F1" s="2"/>
      <c r="G1" s="3"/>
      <c r="H1" s="246" t="s">
        <v>0</v>
      </c>
      <c r="I1" s="246"/>
    </row>
    <row r="2" spans="1:17" hidden="1">
      <c r="A2" s="1"/>
      <c r="B2" s="2"/>
      <c r="C2" s="2"/>
      <c r="D2" s="2"/>
      <c r="E2" s="2"/>
      <c r="F2" s="2"/>
      <c r="G2" s="3"/>
      <c r="H2" s="73"/>
      <c r="I2" s="73"/>
    </row>
    <row r="3" spans="1:17" hidden="1">
      <c r="A3" s="1"/>
      <c r="B3" s="2"/>
      <c r="C3" s="2"/>
      <c r="D3" s="2"/>
      <c r="E3" s="2"/>
      <c r="F3" s="2"/>
      <c r="G3" s="3"/>
      <c r="H3" s="73"/>
      <c r="I3" s="73"/>
    </row>
    <row r="4" spans="1:17" hidden="1">
      <c r="A4" s="1"/>
      <c r="B4" s="2"/>
      <c r="C4" s="2"/>
      <c r="D4" s="2"/>
      <c r="E4" s="2"/>
      <c r="F4" s="2"/>
      <c r="G4" s="3"/>
      <c r="H4" s="73"/>
      <c r="I4" s="73"/>
    </row>
    <row r="5" spans="1:17" ht="16.5" customHeight="1">
      <c r="A5" s="252" t="s">
        <v>142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</row>
    <row r="6" spans="1:17" ht="15.75" customHeight="1">
      <c r="A6" s="253" t="s">
        <v>141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</row>
    <row r="7" spans="1:17" ht="0.75" hidden="1" customHeight="1">
      <c r="A7" s="1"/>
      <c r="B7" s="2"/>
      <c r="C7" s="247"/>
      <c r="D7" s="247"/>
      <c r="E7" s="247"/>
      <c r="F7" s="247"/>
      <c r="G7" s="247"/>
      <c r="H7" s="247"/>
      <c r="I7" s="247"/>
      <c r="P7" s="15"/>
      <c r="Q7" s="15"/>
    </row>
    <row r="8" spans="1:17" ht="10.5" hidden="1" customHeight="1">
      <c r="A8" s="251"/>
      <c r="B8" s="251"/>
      <c r="C8" s="251"/>
      <c r="D8" s="251"/>
      <c r="E8" s="251"/>
      <c r="F8" s="251"/>
      <c r="G8" s="251"/>
      <c r="H8" s="251"/>
      <c r="I8" s="251"/>
      <c r="J8" s="251"/>
      <c r="K8" s="251"/>
      <c r="P8" s="15"/>
      <c r="Q8" s="15"/>
    </row>
    <row r="9" spans="1:17" ht="3.75" hidden="1" customHeight="1">
      <c r="A9" s="4"/>
      <c r="B9" s="4"/>
      <c r="C9" s="4"/>
      <c r="D9" s="4"/>
      <c r="E9" s="4"/>
      <c r="F9" s="4"/>
      <c r="G9" s="5"/>
      <c r="H9" s="5"/>
      <c r="I9" s="5"/>
      <c r="P9" s="15"/>
      <c r="Q9" s="15"/>
    </row>
    <row r="10" spans="1:17" ht="17.25" customHeight="1">
      <c r="A10" s="6" t="s">
        <v>1</v>
      </c>
      <c r="B10" s="31" t="s">
        <v>2</v>
      </c>
      <c r="C10" s="31" t="s">
        <v>3</v>
      </c>
      <c r="D10" s="31" t="s">
        <v>4</v>
      </c>
      <c r="E10" s="32" t="s">
        <v>5</v>
      </c>
      <c r="F10" s="192"/>
      <c r="G10" s="248" t="s">
        <v>94</v>
      </c>
      <c r="H10" s="249"/>
      <c r="I10" s="249"/>
      <c r="J10" s="249"/>
      <c r="K10" s="250"/>
      <c r="P10" s="15"/>
      <c r="Q10" s="15"/>
    </row>
    <row r="11" spans="1:17" ht="21.75" customHeight="1">
      <c r="A11" s="7"/>
      <c r="B11" s="33"/>
      <c r="C11" s="33"/>
      <c r="D11" s="33"/>
      <c r="E11" s="33"/>
      <c r="F11" s="92"/>
      <c r="G11" s="34" t="s">
        <v>87</v>
      </c>
      <c r="H11" s="35"/>
      <c r="I11" s="35"/>
      <c r="J11" s="36" t="s">
        <v>88</v>
      </c>
      <c r="K11" s="36" t="s">
        <v>89</v>
      </c>
    </row>
    <row r="12" spans="1:17" hidden="1">
      <c r="A12" s="8"/>
      <c r="B12" s="37"/>
      <c r="C12" s="37"/>
      <c r="D12" s="37"/>
      <c r="E12" s="37"/>
      <c r="F12" s="93"/>
      <c r="G12" s="38"/>
      <c r="H12" s="35"/>
      <c r="I12" s="35"/>
      <c r="J12" s="39"/>
      <c r="K12" s="39"/>
    </row>
    <row r="13" spans="1:17" ht="15.75" customHeight="1">
      <c r="A13" s="9" t="s">
        <v>6</v>
      </c>
      <c r="B13" s="40"/>
      <c r="C13" s="40"/>
      <c r="D13" s="40"/>
      <c r="E13" s="40"/>
      <c r="F13" s="40"/>
      <c r="G13" s="41">
        <f>G14</f>
        <v>4910716.3499999996</v>
      </c>
      <c r="H13" s="41">
        <f>H14</f>
        <v>0</v>
      </c>
      <c r="I13" s="41">
        <f>I14</f>
        <v>0</v>
      </c>
      <c r="J13" s="41">
        <f>J14</f>
        <v>2451978.6100000003</v>
      </c>
      <c r="K13" s="41">
        <f>K14</f>
        <v>2451978.6100000003</v>
      </c>
    </row>
    <row r="14" spans="1:17" ht="12.75" customHeight="1">
      <c r="A14" s="10" t="s">
        <v>7</v>
      </c>
      <c r="B14" s="42"/>
      <c r="C14" s="42"/>
      <c r="D14" s="43"/>
      <c r="E14" s="43"/>
      <c r="F14" s="43"/>
      <c r="G14" s="44">
        <f>G15+G23+G27+G31+G35+G40+G67+G104</f>
        <v>4910716.3499999996</v>
      </c>
      <c r="H14" s="44">
        <f>H15+H23+H27+H31+H35+H40+H67+H104</f>
        <v>0</v>
      </c>
      <c r="I14" s="44">
        <f>I15+I23+I27+I31+I35+I40+I67+I104</f>
        <v>0</v>
      </c>
      <c r="J14" s="44">
        <f>J15+J23+J27+J31+J35+J40+J67+J104</f>
        <v>2451978.6100000003</v>
      </c>
      <c r="K14" s="44">
        <f>K15+K23+K27+K31+K35+K40+K67+K104</f>
        <v>2451978.6100000003</v>
      </c>
    </row>
    <row r="15" spans="1:17" ht="37.5" customHeight="1">
      <c r="A15" s="183" t="s">
        <v>19</v>
      </c>
      <c r="B15" s="147" t="s">
        <v>25</v>
      </c>
      <c r="C15" s="147" t="s">
        <v>8</v>
      </c>
      <c r="D15" s="146" t="s">
        <v>9</v>
      </c>
      <c r="E15" s="146" t="s">
        <v>10</v>
      </c>
      <c r="F15" s="146"/>
      <c r="G15" s="187">
        <f>G16+G20</f>
        <v>61400</v>
      </c>
      <c r="H15" s="188"/>
      <c r="I15" s="188"/>
      <c r="J15" s="131">
        <f>J16+J20</f>
        <v>41584.58</v>
      </c>
      <c r="K15" s="131">
        <f>K16+K20</f>
        <v>41584.58</v>
      </c>
    </row>
    <row r="16" spans="1:17" ht="31.5" customHeight="1">
      <c r="A16" s="25" t="s">
        <v>28</v>
      </c>
      <c r="B16" s="42" t="s">
        <v>30</v>
      </c>
      <c r="C16" s="42" t="s">
        <v>8</v>
      </c>
      <c r="D16" s="42" t="s">
        <v>9</v>
      </c>
      <c r="E16" s="42"/>
      <c r="F16" s="42"/>
      <c r="G16" s="46">
        <f>G17+G19</f>
        <v>10000</v>
      </c>
      <c r="H16" s="46">
        <f>H17+H19</f>
        <v>0</v>
      </c>
      <c r="I16" s="46">
        <f>I17+I19</f>
        <v>0</v>
      </c>
      <c r="J16" s="46">
        <f>J17+J19</f>
        <v>6584.58</v>
      </c>
      <c r="K16" s="46">
        <f>K17+K19</f>
        <v>6584.58</v>
      </c>
    </row>
    <row r="17" spans="1:11" ht="31.5" customHeight="1">
      <c r="A17" s="14" t="s">
        <v>32</v>
      </c>
      <c r="B17" s="49" t="s">
        <v>26</v>
      </c>
      <c r="C17" s="49" t="s">
        <v>8</v>
      </c>
      <c r="D17" s="49" t="s">
        <v>9</v>
      </c>
      <c r="E17" s="49"/>
      <c r="F17" s="49"/>
      <c r="G17" s="50">
        <f>G18</f>
        <v>4315</v>
      </c>
      <c r="H17" s="35"/>
      <c r="I17" s="35"/>
      <c r="J17" s="45">
        <f>J18</f>
        <v>900</v>
      </c>
      <c r="K17" s="45">
        <f>K18</f>
        <v>900</v>
      </c>
    </row>
    <row r="18" spans="1:11" ht="18.75" customHeight="1">
      <c r="A18" s="13" t="s">
        <v>91</v>
      </c>
      <c r="B18" s="42" t="s">
        <v>26</v>
      </c>
      <c r="C18" s="42" t="s">
        <v>8</v>
      </c>
      <c r="D18" s="42" t="s">
        <v>9</v>
      </c>
      <c r="E18" s="42" t="s">
        <v>11</v>
      </c>
      <c r="F18" s="42"/>
      <c r="G18" s="46">
        <v>4315</v>
      </c>
      <c r="H18" s="35"/>
      <c r="I18" s="35"/>
      <c r="J18" s="45">
        <v>900</v>
      </c>
      <c r="K18" s="45">
        <v>900</v>
      </c>
    </row>
    <row r="19" spans="1:11" ht="13.5" customHeight="1">
      <c r="A19" s="13" t="s">
        <v>134</v>
      </c>
      <c r="B19" s="42" t="s">
        <v>26</v>
      </c>
      <c r="C19" s="42" t="s">
        <v>8</v>
      </c>
      <c r="D19" s="42" t="s">
        <v>9</v>
      </c>
      <c r="E19" s="42" t="s">
        <v>100</v>
      </c>
      <c r="F19" s="42"/>
      <c r="G19" s="46">
        <v>5685</v>
      </c>
      <c r="H19" s="35"/>
      <c r="I19" s="35"/>
      <c r="J19" s="45">
        <v>5684.58</v>
      </c>
      <c r="K19" s="45">
        <v>5684.58</v>
      </c>
    </row>
    <row r="20" spans="1:11" ht="21" customHeight="1">
      <c r="A20" s="25" t="s">
        <v>29</v>
      </c>
      <c r="B20" s="42" t="s">
        <v>31</v>
      </c>
      <c r="C20" s="42" t="s">
        <v>8</v>
      </c>
      <c r="D20" s="42" t="s">
        <v>9</v>
      </c>
      <c r="E20" s="42"/>
      <c r="F20" s="42"/>
      <c r="G20" s="46">
        <f>G21</f>
        <v>51400</v>
      </c>
      <c r="H20" s="47"/>
      <c r="I20" s="47"/>
      <c r="J20" s="48">
        <f>J21</f>
        <v>35000</v>
      </c>
      <c r="K20" s="48">
        <f>K21</f>
        <v>35000</v>
      </c>
    </row>
    <row r="21" spans="1:11" ht="33" customHeight="1">
      <c r="A21" s="14" t="s">
        <v>32</v>
      </c>
      <c r="B21" s="49" t="s">
        <v>27</v>
      </c>
      <c r="C21" s="49" t="s">
        <v>8</v>
      </c>
      <c r="D21" s="49" t="s">
        <v>9</v>
      </c>
      <c r="E21" s="49"/>
      <c r="F21" s="49"/>
      <c r="G21" s="50">
        <f>G22</f>
        <v>51400</v>
      </c>
      <c r="H21" s="35"/>
      <c r="I21" s="35"/>
      <c r="J21" s="45">
        <f>J22</f>
        <v>35000</v>
      </c>
      <c r="K21" s="45">
        <f>K22</f>
        <v>35000</v>
      </c>
    </row>
    <row r="22" spans="1:11" ht="19.5" customHeight="1">
      <c r="A22" s="13" t="s">
        <v>91</v>
      </c>
      <c r="B22" s="42" t="s">
        <v>27</v>
      </c>
      <c r="C22" s="42" t="s">
        <v>8</v>
      </c>
      <c r="D22" s="42" t="s">
        <v>9</v>
      </c>
      <c r="E22" s="42" t="s">
        <v>11</v>
      </c>
      <c r="F22" s="42"/>
      <c r="G22" s="46">
        <v>51400</v>
      </c>
      <c r="H22" s="35"/>
      <c r="I22" s="35"/>
      <c r="J22" s="45">
        <v>35000</v>
      </c>
      <c r="K22" s="45">
        <v>35000</v>
      </c>
    </row>
    <row r="23" spans="1:11" ht="21" customHeight="1">
      <c r="A23" s="189" t="s">
        <v>33</v>
      </c>
      <c r="B23" s="147" t="s">
        <v>36</v>
      </c>
      <c r="C23" s="147" t="s">
        <v>12</v>
      </c>
      <c r="D23" s="147" t="s">
        <v>12</v>
      </c>
      <c r="E23" s="147" t="s">
        <v>10</v>
      </c>
      <c r="F23" s="147"/>
      <c r="G23" s="184">
        <f t="shared" ref="G23:K25" si="0">G24</f>
        <v>10000</v>
      </c>
      <c r="H23" s="184">
        <f t="shared" si="0"/>
        <v>0</v>
      </c>
      <c r="I23" s="184">
        <f t="shared" si="0"/>
        <v>0</v>
      </c>
      <c r="J23" s="184">
        <f t="shared" si="0"/>
        <v>10000</v>
      </c>
      <c r="K23" s="184">
        <f t="shared" si="0"/>
        <v>10000</v>
      </c>
    </row>
    <row r="24" spans="1:11" s="11" customFormat="1" ht="39" customHeight="1">
      <c r="A24" s="17" t="s">
        <v>34</v>
      </c>
      <c r="B24" s="42" t="s">
        <v>37</v>
      </c>
      <c r="C24" s="42" t="s">
        <v>12</v>
      </c>
      <c r="D24" s="42" t="s">
        <v>12</v>
      </c>
      <c r="E24" s="42"/>
      <c r="F24" s="42"/>
      <c r="G24" s="46">
        <f t="shared" si="0"/>
        <v>10000</v>
      </c>
      <c r="H24" s="46">
        <f t="shared" si="0"/>
        <v>0</v>
      </c>
      <c r="I24" s="46">
        <f t="shared" si="0"/>
        <v>0</v>
      </c>
      <c r="J24" s="46">
        <f t="shared" si="0"/>
        <v>10000</v>
      </c>
      <c r="K24" s="46">
        <f t="shared" si="0"/>
        <v>10000</v>
      </c>
    </row>
    <row r="25" spans="1:11" ht="21" customHeight="1">
      <c r="A25" s="16" t="s">
        <v>35</v>
      </c>
      <c r="B25" s="49" t="s">
        <v>38</v>
      </c>
      <c r="C25" s="49" t="s">
        <v>12</v>
      </c>
      <c r="D25" s="49" t="s">
        <v>12</v>
      </c>
      <c r="E25" s="42"/>
      <c r="F25" s="42"/>
      <c r="G25" s="50">
        <f t="shared" si="0"/>
        <v>10000</v>
      </c>
      <c r="H25" s="50">
        <f t="shared" si="0"/>
        <v>0</v>
      </c>
      <c r="I25" s="50">
        <f t="shared" si="0"/>
        <v>0</v>
      </c>
      <c r="J25" s="50">
        <f>J26</f>
        <v>10000</v>
      </c>
      <c r="K25" s="50">
        <f>K26</f>
        <v>10000</v>
      </c>
    </row>
    <row r="26" spans="1:11" ht="21.75" customHeight="1">
      <c r="A26" s="13" t="s">
        <v>91</v>
      </c>
      <c r="B26" s="42" t="s">
        <v>38</v>
      </c>
      <c r="C26" s="42" t="s">
        <v>12</v>
      </c>
      <c r="D26" s="42" t="s">
        <v>12</v>
      </c>
      <c r="E26" s="42" t="s">
        <v>11</v>
      </c>
      <c r="F26" s="42"/>
      <c r="G26" s="46">
        <v>10000</v>
      </c>
      <c r="H26" s="35"/>
      <c r="I26" s="35"/>
      <c r="J26" s="45">
        <v>10000</v>
      </c>
      <c r="K26" s="45">
        <v>10000</v>
      </c>
    </row>
    <row r="27" spans="1:11" s="11" customFormat="1" ht="32.25" customHeight="1">
      <c r="A27" s="183" t="s">
        <v>20</v>
      </c>
      <c r="B27" s="147" t="s">
        <v>43</v>
      </c>
      <c r="C27" s="146" t="s">
        <v>13</v>
      </c>
      <c r="D27" s="146" t="s">
        <v>14</v>
      </c>
      <c r="E27" s="147" t="s">
        <v>10</v>
      </c>
      <c r="F27" s="147"/>
      <c r="G27" s="184">
        <f>G28</f>
        <v>24000</v>
      </c>
      <c r="H27" s="185"/>
      <c r="I27" s="185"/>
      <c r="J27" s="186">
        <f t="shared" ref="J27:K29" si="1">J28</f>
        <v>7015</v>
      </c>
      <c r="K27" s="186">
        <f t="shared" si="1"/>
        <v>7015</v>
      </c>
    </row>
    <row r="28" spans="1:11" s="11" customFormat="1" ht="64.5" customHeight="1">
      <c r="A28" s="26" t="s">
        <v>39</v>
      </c>
      <c r="B28" s="43" t="s">
        <v>41</v>
      </c>
      <c r="C28" s="43" t="s">
        <v>13</v>
      </c>
      <c r="D28" s="43" t="s">
        <v>14</v>
      </c>
      <c r="E28" s="42"/>
      <c r="F28" s="42"/>
      <c r="G28" s="46">
        <f>G29</f>
        <v>24000</v>
      </c>
      <c r="H28" s="47"/>
      <c r="I28" s="47"/>
      <c r="J28" s="48">
        <f t="shared" si="1"/>
        <v>7015</v>
      </c>
      <c r="K28" s="48">
        <f t="shared" si="1"/>
        <v>7015</v>
      </c>
    </row>
    <row r="29" spans="1:11" s="11" customFormat="1" ht="31.5" customHeight="1">
      <c r="A29" s="18" t="s">
        <v>40</v>
      </c>
      <c r="B29" s="51" t="s">
        <v>42</v>
      </c>
      <c r="C29" s="51" t="s">
        <v>13</v>
      </c>
      <c r="D29" s="51" t="s">
        <v>14</v>
      </c>
      <c r="E29" s="42"/>
      <c r="F29" s="42"/>
      <c r="G29" s="50">
        <f>G30</f>
        <v>24000</v>
      </c>
      <c r="H29" s="47"/>
      <c r="I29" s="47"/>
      <c r="J29" s="48">
        <f t="shared" si="1"/>
        <v>7015</v>
      </c>
      <c r="K29" s="48">
        <f t="shared" si="1"/>
        <v>7015</v>
      </c>
    </row>
    <row r="30" spans="1:11" ht="21" customHeight="1">
      <c r="A30" s="13" t="s">
        <v>91</v>
      </c>
      <c r="B30" s="43" t="s">
        <v>42</v>
      </c>
      <c r="C30" s="43" t="s">
        <v>13</v>
      </c>
      <c r="D30" s="43" t="s">
        <v>14</v>
      </c>
      <c r="E30" s="42" t="s">
        <v>11</v>
      </c>
      <c r="F30" s="42"/>
      <c r="G30" s="44">
        <v>24000</v>
      </c>
      <c r="H30" s="35"/>
      <c r="I30" s="35"/>
      <c r="J30" s="45">
        <v>7015</v>
      </c>
      <c r="K30" s="45">
        <v>7015</v>
      </c>
    </row>
    <row r="31" spans="1:11" s="11" customFormat="1" ht="21.75" customHeight="1">
      <c r="A31" s="183" t="s">
        <v>21</v>
      </c>
      <c r="B31" s="190" t="s">
        <v>48</v>
      </c>
      <c r="C31" s="146" t="s">
        <v>15</v>
      </c>
      <c r="D31" s="146" t="s">
        <v>14</v>
      </c>
      <c r="E31" s="147" t="s">
        <v>10</v>
      </c>
      <c r="F31" s="190"/>
      <c r="G31" s="187">
        <v>54000</v>
      </c>
      <c r="H31" s="185"/>
      <c r="I31" s="185"/>
      <c r="J31" s="191">
        <f t="shared" ref="J31:K33" si="2">J32</f>
        <v>38000</v>
      </c>
      <c r="K31" s="191">
        <f t="shared" si="2"/>
        <v>38000</v>
      </c>
    </row>
    <row r="32" spans="1:11" s="11" customFormat="1" ht="31.5" customHeight="1">
      <c r="A32" s="27" t="s">
        <v>44</v>
      </c>
      <c r="B32" s="52" t="s">
        <v>46</v>
      </c>
      <c r="C32" s="53" t="s">
        <v>15</v>
      </c>
      <c r="D32" s="43" t="s">
        <v>14</v>
      </c>
      <c r="E32" s="75"/>
      <c r="F32" s="112"/>
      <c r="G32" s="169">
        <f>G33</f>
        <v>54000</v>
      </c>
      <c r="H32" s="47"/>
      <c r="I32" s="47"/>
      <c r="J32" s="48">
        <f t="shared" si="2"/>
        <v>38000</v>
      </c>
      <c r="K32" s="48">
        <f t="shared" si="2"/>
        <v>38000</v>
      </c>
    </row>
    <row r="33" spans="1:11" s="11" customFormat="1" ht="22.5" customHeight="1">
      <c r="A33" s="19" t="s">
        <v>45</v>
      </c>
      <c r="B33" s="54" t="s">
        <v>47</v>
      </c>
      <c r="C33" s="55" t="s">
        <v>15</v>
      </c>
      <c r="D33" s="51" t="s">
        <v>14</v>
      </c>
      <c r="E33" s="75"/>
      <c r="F33" s="112"/>
      <c r="G33" s="110">
        <f>G34</f>
        <v>54000</v>
      </c>
      <c r="H33" s="47"/>
      <c r="I33" s="47"/>
      <c r="J33" s="48">
        <f t="shared" si="2"/>
        <v>38000</v>
      </c>
      <c r="K33" s="48">
        <f t="shared" si="2"/>
        <v>38000</v>
      </c>
    </row>
    <row r="34" spans="1:11" s="11" customFormat="1" ht="22.5" customHeight="1">
      <c r="A34" s="13" t="s">
        <v>91</v>
      </c>
      <c r="B34" s="54" t="s">
        <v>47</v>
      </c>
      <c r="C34" s="55" t="s">
        <v>15</v>
      </c>
      <c r="D34" s="51" t="s">
        <v>14</v>
      </c>
      <c r="E34" s="75" t="s">
        <v>11</v>
      </c>
      <c r="F34" s="112"/>
      <c r="G34" s="170">
        <v>54000</v>
      </c>
      <c r="H34" s="47"/>
      <c r="I34" s="47"/>
      <c r="J34" s="48">
        <v>38000</v>
      </c>
      <c r="K34" s="48">
        <v>38000</v>
      </c>
    </row>
    <row r="35" spans="1:11" s="11" customFormat="1" ht="32.25" customHeight="1">
      <c r="A35" s="139" t="s">
        <v>69</v>
      </c>
      <c r="B35" s="211" t="s">
        <v>72</v>
      </c>
      <c r="C35" s="140" t="s">
        <v>14</v>
      </c>
      <c r="D35" s="140" t="s">
        <v>16</v>
      </c>
      <c r="E35" s="141" t="s">
        <v>10</v>
      </c>
      <c r="F35" s="141"/>
      <c r="G35" s="142">
        <f t="shared" ref="G35:K38" si="3">G36</f>
        <v>190000</v>
      </c>
      <c r="H35" s="142">
        <f t="shared" si="3"/>
        <v>0</v>
      </c>
      <c r="I35" s="142">
        <f t="shared" si="3"/>
        <v>0</v>
      </c>
      <c r="J35" s="142">
        <f t="shared" si="3"/>
        <v>140000</v>
      </c>
      <c r="K35" s="142">
        <f t="shared" si="3"/>
        <v>140000</v>
      </c>
    </row>
    <row r="36" spans="1:11" s="11" customFormat="1" ht="28.5" customHeight="1">
      <c r="A36" s="174" t="s">
        <v>71</v>
      </c>
      <c r="B36" s="245" t="s">
        <v>74</v>
      </c>
      <c r="C36" s="134" t="s">
        <v>14</v>
      </c>
      <c r="D36" s="134" t="s">
        <v>16</v>
      </c>
      <c r="E36" s="135"/>
      <c r="F36" s="136"/>
      <c r="G36" s="137">
        <f t="shared" si="3"/>
        <v>190000</v>
      </c>
      <c r="H36" s="138">
        <f t="shared" si="3"/>
        <v>0</v>
      </c>
      <c r="I36" s="138">
        <f t="shared" si="3"/>
        <v>0</v>
      </c>
      <c r="J36" s="138">
        <f t="shared" si="3"/>
        <v>140000</v>
      </c>
      <c r="K36" s="138">
        <f t="shared" si="3"/>
        <v>140000</v>
      </c>
    </row>
    <row r="37" spans="1:11" s="11" customFormat="1" ht="32.25" customHeight="1">
      <c r="A37" s="215" t="s">
        <v>70</v>
      </c>
      <c r="B37" s="244" t="s">
        <v>73</v>
      </c>
      <c r="C37" s="67" t="s">
        <v>14</v>
      </c>
      <c r="D37" s="67" t="s">
        <v>16</v>
      </c>
      <c r="E37" s="99"/>
      <c r="F37" s="114"/>
      <c r="G37" s="107">
        <f t="shared" si="3"/>
        <v>190000</v>
      </c>
      <c r="H37" s="68">
        <f t="shared" si="3"/>
        <v>0</v>
      </c>
      <c r="I37" s="68">
        <f t="shared" si="3"/>
        <v>0</v>
      </c>
      <c r="J37" s="68">
        <f t="shared" si="3"/>
        <v>140000</v>
      </c>
      <c r="K37" s="68">
        <f t="shared" si="3"/>
        <v>140000</v>
      </c>
    </row>
    <row r="38" spans="1:11" s="11" customFormat="1" ht="24" customHeight="1">
      <c r="A38" s="20" t="s">
        <v>91</v>
      </c>
      <c r="B38" s="244" t="s">
        <v>73</v>
      </c>
      <c r="C38" s="67" t="s">
        <v>14</v>
      </c>
      <c r="D38" s="67" t="s">
        <v>16</v>
      </c>
      <c r="E38" s="100">
        <v>240</v>
      </c>
      <c r="F38" s="116"/>
      <c r="G38" s="108">
        <f>G39</f>
        <v>190000</v>
      </c>
      <c r="H38" s="108">
        <f t="shared" si="3"/>
        <v>0</v>
      </c>
      <c r="I38" s="108">
        <f t="shared" si="3"/>
        <v>0</v>
      </c>
      <c r="J38" s="108">
        <f t="shared" si="3"/>
        <v>140000</v>
      </c>
      <c r="K38" s="108">
        <f t="shared" si="3"/>
        <v>140000</v>
      </c>
    </row>
    <row r="39" spans="1:11" s="11" customFormat="1" ht="27" customHeight="1">
      <c r="A39" s="128" t="s">
        <v>108</v>
      </c>
      <c r="B39" s="244" t="s">
        <v>73</v>
      </c>
      <c r="C39" s="67" t="s">
        <v>14</v>
      </c>
      <c r="D39" s="67" t="s">
        <v>16</v>
      </c>
      <c r="E39" s="100">
        <v>244</v>
      </c>
      <c r="F39" s="116"/>
      <c r="G39" s="108">
        <v>190000</v>
      </c>
      <c r="H39" s="35"/>
      <c r="I39" s="35"/>
      <c r="J39" s="45">
        <v>140000</v>
      </c>
      <c r="K39" s="45">
        <v>140000</v>
      </c>
    </row>
    <row r="40" spans="1:11" ht="34.5" customHeight="1">
      <c r="A40" s="145" t="s">
        <v>99</v>
      </c>
      <c r="B40" s="141" t="s">
        <v>57</v>
      </c>
      <c r="C40" s="146" t="s">
        <v>17</v>
      </c>
      <c r="D40" s="146" t="s">
        <v>18</v>
      </c>
      <c r="E40" s="168" t="s">
        <v>10</v>
      </c>
      <c r="F40" s="172"/>
      <c r="G40" s="171">
        <f>G41+G63</f>
        <v>3015600</v>
      </c>
      <c r="H40" s="171">
        <f>H41+H63</f>
        <v>0</v>
      </c>
      <c r="I40" s="171">
        <f>I41+I63</f>
        <v>0</v>
      </c>
      <c r="J40" s="171">
        <f>J41+J63</f>
        <v>723664.03</v>
      </c>
      <c r="K40" s="171">
        <f>K41+K63</f>
        <v>723664.03</v>
      </c>
    </row>
    <row r="41" spans="1:11" s="11" customFormat="1" ht="20.25" customHeight="1">
      <c r="A41" s="148" t="s">
        <v>49</v>
      </c>
      <c r="B41" s="149" t="s">
        <v>58</v>
      </c>
      <c r="C41" s="150" t="s">
        <v>17</v>
      </c>
      <c r="D41" s="150" t="s">
        <v>18</v>
      </c>
      <c r="E41" s="85" t="s">
        <v>10</v>
      </c>
      <c r="F41" s="173"/>
      <c r="G41" s="151">
        <f>G42+G46+G60</f>
        <v>3015600</v>
      </c>
      <c r="H41" s="151">
        <f>H42+H46+H60</f>
        <v>0</v>
      </c>
      <c r="I41" s="151">
        <f>I42+I46+I60</f>
        <v>0</v>
      </c>
      <c r="J41" s="151">
        <f>J42+J46+J60</f>
        <v>723664.03</v>
      </c>
      <c r="K41" s="151">
        <f>K42+K46+K60</f>
        <v>723664.03</v>
      </c>
    </row>
    <row r="42" spans="1:11" s="11" customFormat="1" ht="22.5" customHeight="1">
      <c r="A42" s="174" t="s">
        <v>50</v>
      </c>
      <c r="B42" s="123" t="s">
        <v>59</v>
      </c>
      <c r="C42" s="175" t="s">
        <v>17</v>
      </c>
      <c r="D42" s="175" t="s">
        <v>18</v>
      </c>
      <c r="E42" s="176"/>
      <c r="F42" s="123"/>
      <c r="G42" s="177">
        <f>G43</f>
        <v>986000</v>
      </c>
      <c r="H42" s="178">
        <f>H43+H46+H50</f>
        <v>0</v>
      </c>
      <c r="I42" s="178">
        <f>I43+I46+I50</f>
        <v>0</v>
      </c>
      <c r="J42" s="178">
        <f>J43+J46+J50</f>
        <v>715664.03</v>
      </c>
      <c r="K42" s="178">
        <f>K43+K46+K50</f>
        <v>715664.03</v>
      </c>
    </row>
    <row r="43" spans="1:11" s="11" customFormat="1" ht="29.25" customHeight="1">
      <c r="A43" s="17" t="s">
        <v>51</v>
      </c>
      <c r="B43" s="152" t="s">
        <v>60</v>
      </c>
      <c r="C43" s="153" t="s">
        <v>17</v>
      </c>
      <c r="D43" s="153" t="s">
        <v>18</v>
      </c>
      <c r="E43" s="155"/>
      <c r="F43" s="113"/>
      <c r="G43" s="159">
        <f>G44</f>
        <v>986000</v>
      </c>
      <c r="H43" s="47"/>
      <c r="I43" s="47"/>
      <c r="J43" s="48">
        <f>J44</f>
        <v>715664.03</v>
      </c>
      <c r="K43" s="48">
        <f>K44</f>
        <v>715664.03</v>
      </c>
    </row>
    <row r="44" spans="1:11" ht="20.25" customHeight="1">
      <c r="A44" s="20" t="s">
        <v>91</v>
      </c>
      <c r="B44" s="152" t="s">
        <v>60</v>
      </c>
      <c r="C44" s="153" t="s">
        <v>17</v>
      </c>
      <c r="D44" s="153" t="s">
        <v>18</v>
      </c>
      <c r="E44" s="155" t="s">
        <v>11</v>
      </c>
      <c r="F44" s="113"/>
      <c r="G44" s="159">
        <f>G45</f>
        <v>986000</v>
      </c>
      <c r="H44" s="35"/>
      <c r="I44" s="35"/>
      <c r="J44" s="45">
        <f>J45</f>
        <v>715664.03</v>
      </c>
      <c r="K44" s="45">
        <f>K45</f>
        <v>715664.03</v>
      </c>
    </row>
    <row r="45" spans="1:11" ht="20.25" customHeight="1">
      <c r="A45" s="13" t="s">
        <v>135</v>
      </c>
      <c r="B45" s="152" t="s">
        <v>60</v>
      </c>
      <c r="C45" s="153" t="s">
        <v>17</v>
      </c>
      <c r="D45" s="153" t="s">
        <v>18</v>
      </c>
      <c r="E45" s="155" t="s">
        <v>109</v>
      </c>
      <c r="F45" s="113"/>
      <c r="G45" s="159">
        <v>986000</v>
      </c>
      <c r="H45" s="35"/>
      <c r="I45" s="35"/>
      <c r="J45" s="45">
        <v>715664.03</v>
      </c>
      <c r="K45" s="45">
        <v>715664.03</v>
      </c>
    </row>
    <row r="46" spans="1:11" ht="21.75" customHeight="1">
      <c r="A46" s="25" t="s">
        <v>124</v>
      </c>
      <c r="B46" s="69" t="s">
        <v>125</v>
      </c>
      <c r="C46" s="43" t="s">
        <v>17</v>
      </c>
      <c r="D46" s="43" t="s">
        <v>18</v>
      </c>
      <c r="E46" s="75"/>
      <c r="F46" s="112"/>
      <c r="G46" s="158">
        <f>G47+G50+G53+G55+G57</f>
        <v>2021600</v>
      </c>
      <c r="H46" s="158">
        <f>H47+H50+H53+H55+H57</f>
        <v>0</v>
      </c>
      <c r="I46" s="158">
        <f>I47+I50+I53+I55+I57</f>
        <v>0</v>
      </c>
      <c r="J46" s="158">
        <f>J47+J50+J53+J55+J57</f>
        <v>0</v>
      </c>
      <c r="K46" s="158">
        <f>K47+K50+K53+K55+K57</f>
        <v>0</v>
      </c>
    </row>
    <row r="47" spans="1:11" ht="38.25" customHeight="1">
      <c r="A47" s="13" t="s">
        <v>126</v>
      </c>
      <c r="B47" s="59" t="s">
        <v>127</v>
      </c>
      <c r="C47" s="43" t="s">
        <v>17</v>
      </c>
      <c r="D47" s="43" t="s">
        <v>18</v>
      </c>
      <c r="E47" s="75"/>
      <c r="F47" s="112"/>
      <c r="G47" s="158">
        <f>G48</f>
        <v>1500000</v>
      </c>
      <c r="H47" s="158">
        <f t="shared" ref="H47:K48" si="4">H48</f>
        <v>0</v>
      </c>
      <c r="I47" s="158">
        <f t="shared" si="4"/>
        <v>0</v>
      </c>
      <c r="J47" s="158">
        <f t="shared" si="4"/>
        <v>0</v>
      </c>
      <c r="K47" s="158">
        <f t="shared" si="4"/>
        <v>0</v>
      </c>
    </row>
    <row r="48" spans="1:11" ht="20.25" customHeight="1">
      <c r="A48" s="13" t="s">
        <v>92</v>
      </c>
      <c r="B48" s="193" t="s">
        <v>127</v>
      </c>
      <c r="C48" s="153" t="s">
        <v>17</v>
      </c>
      <c r="D48" s="153" t="s">
        <v>18</v>
      </c>
      <c r="E48" s="155" t="s">
        <v>11</v>
      </c>
      <c r="F48" s="112"/>
      <c r="G48" s="159">
        <f>G49</f>
        <v>1500000</v>
      </c>
      <c r="H48" s="159">
        <f t="shared" si="4"/>
        <v>0</v>
      </c>
      <c r="I48" s="159">
        <f t="shared" si="4"/>
        <v>0</v>
      </c>
      <c r="J48" s="159">
        <f t="shared" si="4"/>
        <v>0</v>
      </c>
      <c r="K48" s="159">
        <f t="shared" si="4"/>
        <v>0</v>
      </c>
    </row>
    <row r="49" spans="1:11" ht="19.5" customHeight="1">
      <c r="A49" s="13" t="s">
        <v>135</v>
      </c>
      <c r="B49" s="193" t="s">
        <v>127</v>
      </c>
      <c r="C49" s="153" t="s">
        <v>17</v>
      </c>
      <c r="D49" s="153" t="s">
        <v>18</v>
      </c>
      <c r="E49" s="155" t="s">
        <v>109</v>
      </c>
      <c r="F49" s="112"/>
      <c r="G49" s="159">
        <v>1500000</v>
      </c>
      <c r="H49" s="82"/>
      <c r="I49" s="82"/>
      <c r="J49" s="45">
        <v>0</v>
      </c>
      <c r="K49" s="45">
        <v>0</v>
      </c>
    </row>
    <row r="50" spans="1:11" ht="42.75" customHeight="1">
      <c r="A50" s="14" t="s">
        <v>93</v>
      </c>
      <c r="B50" s="69" t="s">
        <v>128</v>
      </c>
      <c r="C50" s="43" t="s">
        <v>17</v>
      </c>
      <c r="D50" s="43" t="s">
        <v>18</v>
      </c>
      <c r="E50" s="75"/>
      <c r="F50" s="112"/>
      <c r="G50" s="158">
        <f t="shared" ref="G50:K51" si="5">G51</f>
        <v>10000</v>
      </c>
      <c r="H50" s="158">
        <f t="shared" si="5"/>
        <v>0</v>
      </c>
      <c r="I50" s="158">
        <f t="shared" si="5"/>
        <v>0</v>
      </c>
      <c r="J50" s="158">
        <f t="shared" si="5"/>
        <v>0</v>
      </c>
      <c r="K50" s="158">
        <f t="shared" si="5"/>
        <v>0</v>
      </c>
    </row>
    <row r="51" spans="1:11" ht="20.25" customHeight="1">
      <c r="A51" s="13" t="s">
        <v>92</v>
      </c>
      <c r="B51" s="193" t="s">
        <v>128</v>
      </c>
      <c r="C51" s="153" t="s">
        <v>17</v>
      </c>
      <c r="D51" s="153" t="s">
        <v>18</v>
      </c>
      <c r="E51" s="155" t="s">
        <v>11</v>
      </c>
      <c r="F51" s="113"/>
      <c r="G51" s="159">
        <f t="shared" si="5"/>
        <v>10000</v>
      </c>
      <c r="H51" s="159">
        <f t="shared" si="5"/>
        <v>0</v>
      </c>
      <c r="I51" s="159">
        <f t="shared" si="5"/>
        <v>0</v>
      </c>
      <c r="J51" s="159">
        <f t="shared" si="5"/>
        <v>0</v>
      </c>
      <c r="K51" s="159">
        <f t="shared" si="5"/>
        <v>0</v>
      </c>
    </row>
    <row r="52" spans="1:11" ht="21" customHeight="1">
      <c r="A52" s="13" t="s">
        <v>135</v>
      </c>
      <c r="B52" s="193" t="s">
        <v>128</v>
      </c>
      <c r="C52" s="153" t="s">
        <v>17</v>
      </c>
      <c r="D52" s="153" t="s">
        <v>18</v>
      </c>
      <c r="E52" s="155" t="s">
        <v>109</v>
      </c>
      <c r="F52" s="113"/>
      <c r="G52" s="159">
        <v>10000</v>
      </c>
      <c r="H52" s="82"/>
      <c r="I52" s="82"/>
      <c r="J52" s="45">
        <v>0</v>
      </c>
      <c r="K52" s="45">
        <v>0</v>
      </c>
    </row>
    <row r="53" spans="1:11" ht="34.5" customHeight="1">
      <c r="A53" s="16" t="s">
        <v>51</v>
      </c>
      <c r="B53" s="152" t="s">
        <v>61</v>
      </c>
      <c r="C53" s="154" t="s">
        <v>17</v>
      </c>
      <c r="D53" s="154" t="s">
        <v>18</v>
      </c>
      <c r="E53" s="156"/>
      <c r="F53" s="166"/>
      <c r="G53" s="160">
        <f>G54</f>
        <v>151600</v>
      </c>
      <c r="H53" s="60">
        <f>H54</f>
        <v>0</v>
      </c>
      <c r="I53" s="60">
        <f>I54</f>
        <v>0</v>
      </c>
      <c r="J53" s="60">
        <f>J54</f>
        <v>0</v>
      </c>
      <c r="K53" s="60">
        <f>K54</f>
        <v>0</v>
      </c>
    </row>
    <row r="54" spans="1:11" ht="20.25" customHeight="1">
      <c r="A54" s="20" t="s">
        <v>91</v>
      </c>
      <c r="B54" s="152" t="s">
        <v>61</v>
      </c>
      <c r="C54" s="153" t="s">
        <v>17</v>
      </c>
      <c r="D54" s="153" t="s">
        <v>18</v>
      </c>
      <c r="E54" s="155" t="s">
        <v>11</v>
      </c>
      <c r="F54" s="113"/>
      <c r="G54" s="159">
        <v>151600</v>
      </c>
      <c r="H54" s="35"/>
      <c r="I54" s="35"/>
      <c r="J54" s="45">
        <v>0</v>
      </c>
      <c r="K54" s="45">
        <v>0</v>
      </c>
    </row>
    <row r="55" spans="1:11" s="11" customFormat="1" ht="28.5" customHeight="1">
      <c r="A55" s="22" t="s">
        <v>53</v>
      </c>
      <c r="B55" s="58" t="s">
        <v>96</v>
      </c>
      <c r="C55" s="43" t="s">
        <v>17</v>
      </c>
      <c r="D55" s="43" t="s">
        <v>18</v>
      </c>
      <c r="E55" s="75"/>
      <c r="F55" s="112"/>
      <c r="G55" s="158">
        <f>G56</f>
        <v>339000</v>
      </c>
      <c r="H55" s="57">
        <f>H56</f>
        <v>0</v>
      </c>
      <c r="I55" s="57">
        <f>I56</f>
        <v>0</v>
      </c>
      <c r="J55" s="57">
        <f>J56</f>
        <v>0</v>
      </c>
      <c r="K55" s="57">
        <f>K56</f>
        <v>0</v>
      </c>
    </row>
    <row r="56" spans="1:11" ht="21" customHeight="1">
      <c r="A56" s="13" t="s">
        <v>91</v>
      </c>
      <c r="B56" s="59" t="s">
        <v>96</v>
      </c>
      <c r="C56" s="43" t="s">
        <v>17</v>
      </c>
      <c r="D56" s="43" t="s">
        <v>18</v>
      </c>
      <c r="E56" s="75" t="s">
        <v>11</v>
      </c>
      <c r="F56" s="112"/>
      <c r="G56" s="158">
        <v>339000</v>
      </c>
      <c r="H56" s="35"/>
      <c r="I56" s="35"/>
      <c r="J56" s="45">
        <v>0</v>
      </c>
      <c r="K56" s="45">
        <v>0</v>
      </c>
    </row>
    <row r="57" spans="1:11" s="11" customFormat="1" ht="38.25" customHeight="1">
      <c r="A57" s="25" t="s">
        <v>75</v>
      </c>
      <c r="B57" s="58" t="s">
        <v>95</v>
      </c>
      <c r="C57" s="43" t="s">
        <v>17</v>
      </c>
      <c r="D57" s="43" t="s">
        <v>18</v>
      </c>
      <c r="E57" s="75"/>
      <c r="F57" s="112"/>
      <c r="G57" s="158">
        <f>G58</f>
        <v>21000</v>
      </c>
      <c r="H57" s="47"/>
      <c r="I57" s="47"/>
      <c r="J57" s="48">
        <f>J58</f>
        <v>0</v>
      </c>
      <c r="K57" s="48">
        <f>K58</f>
        <v>0</v>
      </c>
    </row>
    <row r="58" spans="1:11" ht="19.5" customHeight="1">
      <c r="A58" s="13" t="s">
        <v>91</v>
      </c>
      <c r="B58" s="59" t="s">
        <v>95</v>
      </c>
      <c r="C58" s="43" t="s">
        <v>17</v>
      </c>
      <c r="D58" s="43" t="s">
        <v>18</v>
      </c>
      <c r="E58" s="75" t="s">
        <v>11</v>
      </c>
      <c r="F58" s="112"/>
      <c r="G58" s="158">
        <v>21000</v>
      </c>
      <c r="H58" s="35"/>
      <c r="I58" s="35"/>
      <c r="J58" s="45">
        <v>0</v>
      </c>
      <c r="K58" s="45">
        <v>0</v>
      </c>
    </row>
    <row r="59" spans="1:11" ht="19.5" customHeight="1">
      <c r="A59" s="13" t="s">
        <v>135</v>
      </c>
      <c r="B59" s="59" t="s">
        <v>95</v>
      </c>
      <c r="C59" s="43" t="s">
        <v>17</v>
      </c>
      <c r="D59" s="43" t="s">
        <v>18</v>
      </c>
      <c r="E59" s="75" t="s">
        <v>109</v>
      </c>
      <c r="F59" s="112"/>
      <c r="G59" s="158">
        <v>21000</v>
      </c>
      <c r="H59" s="35"/>
      <c r="I59" s="35"/>
      <c r="J59" s="45">
        <v>0</v>
      </c>
      <c r="K59" s="45">
        <v>0</v>
      </c>
    </row>
    <row r="60" spans="1:11" s="11" customFormat="1" ht="21" customHeight="1">
      <c r="A60" s="28" t="s">
        <v>52</v>
      </c>
      <c r="B60" s="195" t="s">
        <v>90</v>
      </c>
      <c r="C60" s="51" t="s">
        <v>17</v>
      </c>
      <c r="D60" s="51" t="s">
        <v>18</v>
      </c>
      <c r="E60" s="157" t="s">
        <v>10</v>
      </c>
      <c r="F60" s="167"/>
      <c r="G60" s="161">
        <f t="shared" ref="G60:K61" si="6">G61</f>
        <v>8000</v>
      </c>
      <c r="H60" s="60">
        <f t="shared" si="6"/>
        <v>0</v>
      </c>
      <c r="I60" s="60">
        <f t="shared" si="6"/>
        <v>0</v>
      </c>
      <c r="J60" s="60">
        <f t="shared" si="6"/>
        <v>8000</v>
      </c>
      <c r="K60" s="60">
        <f t="shared" si="6"/>
        <v>8000</v>
      </c>
    </row>
    <row r="61" spans="1:11" ht="31.5" customHeight="1">
      <c r="A61" s="16" t="s">
        <v>51</v>
      </c>
      <c r="B61" s="152" t="s">
        <v>62</v>
      </c>
      <c r="C61" s="154" t="s">
        <v>17</v>
      </c>
      <c r="D61" s="154" t="s">
        <v>18</v>
      </c>
      <c r="E61" s="156" t="s">
        <v>10</v>
      </c>
      <c r="F61" s="166"/>
      <c r="G61" s="159">
        <f t="shared" si="6"/>
        <v>8000</v>
      </c>
      <c r="H61" s="194">
        <f t="shared" si="6"/>
        <v>0</v>
      </c>
      <c r="I61" s="194">
        <f t="shared" si="6"/>
        <v>0</v>
      </c>
      <c r="J61" s="194">
        <f>J62</f>
        <v>8000</v>
      </c>
      <c r="K61" s="194">
        <f>K62</f>
        <v>8000</v>
      </c>
    </row>
    <row r="62" spans="1:11" ht="20.25" customHeight="1">
      <c r="A62" s="20" t="s">
        <v>91</v>
      </c>
      <c r="B62" s="152" t="s">
        <v>62</v>
      </c>
      <c r="C62" s="153" t="s">
        <v>17</v>
      </c>
      <c r="D62" s="153" t="s">
        <v>18</v>
      </c>
      <c r="E62" s="155" t="s">
        <v>11</v>
      </c>
      <c r="F62" s="113"/>
      <c r="G62" s="159">
        <v>8000</v>
      </c>
      <c r="H62" s="196"/>
      <c r="I62" s="196"/>
      <c r="J62" s="48">
        <v>8000</v>
      </c>
      <c r="K62" s="48">
        <v>8000</v>
      </c>
    </row>
    <row r="63" spans="1:11" s="12" customFormat="1" ht="31.5" customHeight="1">
      <c r="A63" s="179" t="s">
        <v>54</v>
      </c>
      <c r="B63" s="91" t="s">
        <v>63</v>
      </c>
      <c r="C63" s="150" t="s">
        <v>17</v>
      </c>
      <c r="D63" s="150" t="s">
        <v>18</v>
      </c>
      <c r="E63" s="180" t="s">
        <v>10</v>
      </c>
      <c r="F63" s="86"/>
      <c r="G63" s="181">
        <f t="shared" ref="G63:K65" si="7">G64</f>
        <v>0</v>
      </c>
      <c r="H63" s="182">
        <f t="shared" si="7"/>
        <v>0</v>
      </c>
      <c r="I63" s="182">
        <f t="shared" si="7"/>
        <v>0</v>
      </c>
      <c r="J63" s="182">
        <f t="shared" si="7"/>
        <v>0</v>
      </c>
      <c r="K63" s="182">
        <f t="shared" si="7"/>
        <v>0</v>
      </c>
    </row>
    <row r="64" spans="1:11" s="11" customFormat="1" ht="27.75" customHeight="1">
      <c r="A64" s="29" t="s">
        <v>55</v>
      </c>
      <c r="B64" s="234" t="s">
        <v>64</v>
      </c>
      <c r="C64" s="43" t="s">
        <v>17</v>
      </c>
      <c r="D64" s="43" t="s">
        <v>18</v>
      </c>
      <c r="E64" s="75"/>
      <c r="F64" s="112"/>
      <c r="G64" s="163">
        <f t="shared" si="7"/>
        <v>0</v>
      </c>
      <c r="H64" s="63">
        <f t="shared" si="7"/>
        <v>0</v>
      </c>
      <c r="I64" s="63">
        <f t="shared" si="7"/>
        <v>0</v>
      </c>
      <c r="J64" s="63">
        <f t="shared" si="7"/>
        <v>0</v>
      </c>
      <c r="K64" s="63">
        <f t="shared" si="7"/>
        <v>0</v>
      </c>
    </row>
    <row r="65" spans="1:13" ht="32.25" customHeight="1">
      <c r="A65" s="14" t="s">
        <v>56</v>
      </c>
      <c r="B65" s="61" t="s">
        <v>65</v>
      </c>
      <c r="C65" s="51" t="s">
        <v>17</v>
      </c>
      <c r="D65" s="51" t="s">
        <v>18</v>
      </c>
      <c r="E65" s="157" t="s">
        <v>10</v>
      </c>
      <c r="F65" s="167"/>
      <c r="G65" s="162">
        <f t="shared" si="7"/>
        <v>0</v>
      </c>
      <c r="H65" s="62">
        <f t="shared" si="7"/>
        <v>0</v>
      </c>
      <c r="I65" s="62">
        <f t="shared" si="7"/>
        <v>0</v>
      </c>
      <c r="J65" s="62">
        <f t="shared" si="7"/>
        <v>0</v>
      </c>
      <c r="K65" s="62">
        <f t="shared" si="7"/>
        <v>0</v>
      </c>
    </row>
    <row r="66" spans="1:13" ht="18.75" customHeight="1">
      <c r="A66" s="21" t="s">
        <v>91</v>
      </c>
      <c r="B66" s="235" t="s">
        <v>65</v>
      </c>
      <c r="C66" s="43" t="s">
        <v>17</v>
      </c>
      <c r="D66" s="43" t="s">
        <v>18</v>
      </c>
      <c r="E66" s="75" t="s">
        <v>11</v>
      </c>
      <c r="F66" s="112"/>
      <c r="G66" s="164">
        <v>0</v>
      </c>
      <c r="H66" s="35"/>
      <c r="I66" s="35"/>
      <c r="J66" s="45">
        <v>0</v>
      </c>
      <c r="K66" s="45">
        <v>0</v>
      </c>
    </row>
    <row r="67" spans="1:13" s="11" customFormat="1" ht="31.5" customHeight="1">
      <c r="A67" s="125" t="s">
        <v>24</v>
      </c>
      <c r="B67" s="126" t="s">
        <v>68</v>
      </c>
      <c r="C67" s="127"/>
      <c r="D67" s="127"/>
      <c r="E67" s="143"/>
      <c r="F67" s="141"/>
      <c r="G67" s="144">
        <f>G68+G83+G90</f>
        <v>1425716.35</v>
      </c>
      <c r="H67" s="144">
        <f>H68+H83+H90</f>
        <v>0</v>
      </c>
      <c r="I67" s="144">
        <f>I68+I83+I90</f>
        <v>0</v>
      </c>
      <c r="J67" s="144">
        <f>J68+J83+J90</f>
        <v>1362033</v>
      </c>
      <c r="K67" s="144">
        <f>K68+K83+K90</f>
        <v>1362033</v>
      </c>
      <c r="M67" s="12"/>
    </row>
    <row r="68" spans="1:13" s="11" customFormat="1" ht="34.5" customHeight="1">
      <c r="A68" s="87" t="s">
        <v>136</v>
      </c>
      <c r="B68" s="88" t="s">
        <v>113</v>
      </c>
      <c r="C68" s="89" t="s">
        <v>17</v>
      </c>
      <c r="D68" s="89" t="s">
        <v>23</v>
      </c>
      <c r="E68" s="101"/>
      <c r="F68" s="86"/>
      <c r="G68" s="109">
        <f>G69+G73</f>
        <v>383300</v>
      </c>
      <c r="H68" s="90">
        <f>H69+H73+H83</f>
        <v>0</v>
      </c>
      <c r="I68" s="90">
        <f>I69+I73+I83</f>
        <v>0</v>
      </c>
      <c r="J68" s="90">
        <f>J69+J73+J83</f>
        <v>381300</v>
      </c>
      <c r="K68" s="90">
        <f>K69+K73+K83</f>
        <v>381300</v>
      </c>
      <c r="M68" s="12"/>
    </row>
    <row r="69" spans="1:13" s="11" customFormat="1" ht="34.5" customHeight="1">
      <c r="A69" s="118" t="s">
        <v>66</v>
      </c>
      <c r="B69" s="119" t="s">
        <v>129</v>
      </c>
      <c r="C69" s="120" t="s">
        <v>17</v>
      </c>
      <c r="D69" s="120" t="s">
        <v>23</v>
      </c>
      <c r="E69" s="119"/>
      <c r="F69" s="165"/>
      <c r="G69" s="121">
        <f t="shared" ref="G69:K70" si="8">G70</f>
        <v>10000</v>
      </c>
      <c r="H69" s="121">
        <f t="shared" si="8"/>
        <v>0</v>
      </c>
      <c r="I69" s="121">
        <f t="shared" si="8"/>
        <v>0</v>
      </c>
      <c r="J69" s="121">
        <f t="shared" si="8"/>
        <v>8000</v>
      </c>
      <c r="K69" s="121">
        <f t="shared" si="8"/>
        <v>8000</v>
      </c>
    </row>
    <row r="70" spans="1:13" ht="33" customHeight="1">
      <c r="A70" s="14" t="s">
        <v>67</v>
      </c>
      <c r="B70" s="80" t="s">
        <v>130</v>
      </c>
      <c r="C70" s="79" t="s">
        <v>17</v>
      </c>
      <c r="D70" s="79" t="s">
        <v>23</v>
      </c>
      <c r="E70" s="80"/>
      <c r="F70" s="80"/>
      <c r="G70" s="81">
        <f>G71</f>
        <v>10000</v>
      </c>
      <c r="H70" s="81">
        <f t="shared" si="8"/>
        <v>0</v>
      </c>
      <c r="I70" s="81">
        <f t="shared" si="8"/>
        <v>0</v>
      </c>
      <c r="J70" s="81">
        <f t="shared" si="8"/>
        <v>8000</v>
      </c>
      <c r="K70" s="81">
        <f t="shared" si="8"/>
        <v>8000</v>
      </c>
    </row>
    <row r="71" spans="1:13" ht="21.75" customHeight="1">
      <c r="A71" s="24" t="s">
        <v>91</v>
      </c>
      <c r="B71" s="78" t="s">
        <v>130</v>
      </c>
      <c r="C71" s="79" t="s">
        <v>17</v>
      </c>
      <c r="D71" s="79" t="s">
        <v>23</v>
      </c>
      <c r="E71" s="94">
        <v>240</v>
      </c>
      <c r="F71" s="111"/>
      <c r="G71" s="103">
        <v>10000</v>
      </c>
      <c r="H71" s="82"/>
      <c r="I71" s="82"/>
      <c r="J71" s="45">
        <f>J72</f>
        <v>8000</v>
      </c>
      <c r="K71" s="45">
        <f>K72</f>
        <v>8000</v>
      </c>
    </row>
    <row r="72" spans="1:13" ht="21.75" customHeight="1">
      <c r="A72" s="212" t="s">
        <v>135</v>
      </c>
      <c r="B72" s="78" t="s">
        <v>130</v>
      </c>
      <c r="C72" s="79" t="s">
        <v>17</v>
      </c>
      <c r="D72" s="79" t="s">
        <v>23</v>
      </c>
      <c r="E72" s="94">
        <v>244</v>
      </c>
      <c r="F72" s="111"/>
      <c r="G72" s="103">
        <v>10000</v>
      </c>
      <c r="H72" s="82"/>
      <c r="I72" s="82"/>
      <c r="J72" s="45">
        <v>8000</v>
      </c>
      <c r="K72" s="45">
        <v>8000</v>
      </c>
    </row>
    <row r="73" spans="1:13" s="11" customFormat="1" ht="23.25" customHeight="1">
      <c r="A73" s="118" t="s">
        <v>97</v>
      </c>
      <c r="B73" s="203" t="s">
        <v>104</v>
      </c>
      <c r="C73" s="120" t="s">
        <v>17</v>
      </c>
      <c r="D73" s="120" t="s">
        <v>23</v>
      </c>
      <c r="E73" s="122"/>
      <c r="F73" s="123"/>
      <c r="G73" s="124">
        <f>G74+G77+G80</f>
        <v>373300</v>
      </c>
      <c r="H73" s="124">
        <f>H74+H77+H80</f>
        <v>0</v>
      </c>
      <c r="I73" s="124">
        <f>I74+I77+I80</f>
        <v>0</v>
      </c>
      <c r="J73" s="124">
        <f>J74+J77+J80</f>
        <v>373300</v>
      </c>
      <c r="K73" s="124">
        <f>K74+K77+K80</f>
        <v>373300</v>
      </c>
    </row>
    <row r="74" spans="1:13" s="11" customFormat="1" ht="31.5" customHeight="1">
      <c r="A74" s="214" t="s">
        <v>105</v>
      </c>
      <c r="B74" s="204" t="s">
        <v>106</v>
      </c>
      <c r="C74" s="66" t="s">
        <v>17</v>
      </c>
      <c r="D74" s="66" t="s">
        <v>23</v>
      </c>
      <c r="E74" s="95"/>
      <c r="F74" s="112"/>
      <c r="G74" s="104">
        <v>271900</v>
      </c>
      <c r="H74" s="56"/>
      <c r="I74" s="56"/>
      <c r="J74" s="56">
        <f>J75</f>
        <v>271900</v>
      </c>
      <c r="K74" s="56">
        <f>K75</f>
        <v>271900</v>
      </c>
    </row>
    <row r="75" spans="1:13" s="11" customFormat="1" ht="19.5" customHeight="1">
      <c r="A75" s="128" t="s">
        <v>91</v>
      </c>
      <c r="B75" s="205" t="s">
        <v>107</v>
      </c>
      <c r="C75" s="79" t="s">
        <v>17</v>
      </c>
      <c r="D75" s="79" t="s">
        <v>23</v>
      </c>
      <c r="E75" s="96" t="s">
        <v>11</v>
      </c>
      <c r="F75" s="113"/>
      <c r="G75" s="105">
        <v>271900</v>
      </c>
      <c r="H75" s="56"/>
      <c r="I75" s="56"/>
      <c r="J75" s="56">
        <f>J76</f>
        <v>271900</v>
      </c>
      <c r="K75" s="56">
        <f>K76</f>
        <v>271900</v>
      </c>
    </row>
    <row r="76" spans="1:13" s="11" customFormat="1" ht="21" customHeight="1">
      <c r="A76" s="128" t="s">
        <v>108</v>
      </c>
      <c r="B76" s="205" t="s">
        <v>107</v>
      </c>
      <c r="C76" s="79" t="s">
        <v>17</v>
      </c>
      <c r="D76" s="79" t="s">
        <v>23</v>
      </c>
      <c r="E76" s="96" t="s">
        <v>109</v>
      </c>
      <c r="F76" s="117" t="s">
        <v>110</v>
      </c>
      <c r="G76" s="105">
        <v>271900</v>
      </c>
      <c r="H76" s="56"/>
      <c r="I76" s="56"/>
      <c r="J76" s="56">
        <v>271900</v>
      </c>
      <c r="K76" s="56">
        <v>271900</v>
      </c>
    </row>
    <row r="77" spans="1:13" s="11" customFormat="1" ht="33.75" customHeight="1">
      <c r="A77" s="214" t="s">
        <v>111</v>
      </c>
      <c r="B77" s="204" t="s">
        <v>106</v>
      </c>
      <c r="C77" s="66" t="s">
        <v>17</v>
      </c>
      <c r="D77" s="66" t="s">
        <v>23</v>
      </c>
      <c r="E77" s="95"/>
      <c r="F77" s="117"/>
      <c r="G77" s="104">
        <v>61400</v>
      </c>
      <c r="H77" s="56"/>
      <c r="I77" s="56"/>
      <c r="J77" s="56">
        <f>J78</f>
        <v>61400</v>
      </c>
      <c r="K77" s="56">
        <f>K78</f>
        <v>61400</v>
      </c>
    </row>
    <row r="78" spans="1:13" s="11" customFormat="1" ht="20.25" customHeight="1">
      <c r="A78" s="128" t="s">
        <v>91</v>
      </c>
      <c r="B78" s="205" t="s">
        <v>107</v>
      </c>
      <c r="C78" s="79" t="s">
        <v>17</v>
      </c>
      <c r="D78" s="79" t="s">
        <v>23</v>
      </c>
      <c r="E78" s="96" t="s">
        <v>11</v>
      </c>
      <c r="F78" s="117"/>
      <c r="G78" s="105">
        <v>61400</v>
      </c>
      <c r="H78" s="56"/>
      <c r="I78" s="56"/>
      <c r="J78" s="56">
        <f>J79</f>
        <v>61400</v>
      </c>
      <c r="K78" s="56">
        <f>K79</f>
        <v>61400</v>
      </c>
    </row>
    <row r="79" spans="1:13" s="11" customFormat="1" ht="20.25" customHeight="1">
      <c r="A79" s="128" t="s">
        <v>108</v>
      </c>
      <c r="B79" s="205" t="s">
        <v>107</v>
      </c>
      <c r="C79" s="79" t="s">
        <v>17</v>
      </c>
      <c r="D79" s="79" t="s">
        <v>23</v>
      </c>
      <c r="E79" s="96" t="s">
        <v>109</v>
      </c>
      <c r="F79" s="117" t="s">
        <v>112</v>
      </c>
      <c r="G79" s="105">
        <v>61400</v>
      </c>
      <c r="H79" s="56"/>
      <c r="I79" s="56"/>
      <c r="J79" s="56">
        <v>61400</v>
      </c>
      <c r="K79" s="56">
        <v>61400</v>
      </c>
    </row>
    <row r="80" spans="1:13" ht="66.599999999999994" customHeight="1">
      <c r="A80" s="214" t="s">
        <v>101</v>
      </c>
      <c r="B80" s="204" t="s">
        <v>131</v>
      </c>
      <c r="C80" s="66" t="s">
        <v>17</v>
      </c>
      <c r="D80" s="66" t="s">
        <v>23</v>
      </c>
      <c r="E80" s="95"/>
      <c r="F80" s="112"/>
      <c r="G80" s="104">
        <f>G81</f>
        <v>40000</v>
      </c>
      <c r="H80" s="77"/>
      <c r="I80" s="77"/>
      <c r="J80" s="45">
        <f>J81</f>
        <v>40000</v>
      </c>
      <c r="K80" s="45">
        <f>K81</f>
        <v>40000</v>
      </c>
    </row>
    <row r="81" spans="1:11" ht="19.5" customHeight="1">
      <c r="A81" s="128" t="s">
        <v>91</v>
      </c>
      <c r="B81" s="206" t="s">
        <v>131</v>
      </c>
      <c r="C81" s="84" t="s">
        <v>17</v>
      </c>
      <c r="D81" s="84" t="s">
        <v>23</v>
      </c>
      <c r="E81" s="98" t="s">
        <v>11</v>
      </c>
      <c r="F81" s="113"/>
      <c r="G81" s="105">
        <v>40000</v>
      </c>
      <c r="H81" s="77"/>
      <c r="I81" s="77"/>
      <c r="J81" s="45">
        <f>J82</f>
        <v>40000</v>
      </c>
      <c r="K81" s="45">
        <f>K82</f>
        <v>40000</v>
      </c>
    </row>
    <row r="82" spans="1:11" ht="19.5" customHeight="1">
      <c r="A82" s="128" t="s">
        <v>108</v>
      </c>
      <c r="B82" s="206" t="s">
        <v>131</v>
      </c>
      <c r="C82" s="84" t="s">
        <v>17</v>
      </c>
      <c r="D82" s="84" t="s">
        <v>23</v>
      </c>
      <c r="E82" s="98" t="s">
        <v>109</v>
      </c>
      <c r="F82" s="113"/>
      <c r="G82" s="105">
        <v>40000</v>
      </c>
      <c r="H82" s="77"/>
      <c r="I82" s="77"/>
      <c r="J82" s="45">
        <v>40000</v>
      </c>
      <c r="K82" s="45">
        <v>40000</v>
      </c>
    </row>
    <row r="83" spans="1:11" ht="36" customHeight="1">
      <c r="A83" s="220" t="s">
        <v>102</v>
      </c>
      <c r="B83" s="203" t="s">
        <v>114</v>
      </c>
      <c r="C83" s="120" t="s">
        <v>23</v>
      </c>
      <c r="D83" s="120" t="s">
        <v>8</v>
      </c>
      <c r="E83" s="122"/>
      <c r="F83" s="123"/>
      <c r="G83" s="124">
        <f>G84+G87</f>
        <v>45400</v>
      </c>
      <c r="H83" s="124">
        <f>H84+H87</f>
        <v>0</v>
      </c>
      <c r="I83" s="124">
        <f>I84+I87</f>
        <v>0</v>
      </c>
      <c r="J83" s="124">
        <f>J84+J87</f>
        <v>0</v>
      </c>
      <c r="K83" s="124">
        <f>K84+K87</f>
        <v>0</v>
      </c>
    </row>
    <row r="84" spans="1:11" ht="32.25" customHeight="1">
      <c r="A84" s="222" t="s">
        <v>137</v>
      </c>
      <c r="B84" s="80" t="s">
        <v>139</v>
      </c>
      <c r="C84" s="79" t="s">
        <v>23</v>
      </c>
      <c r="D84" s="79" t="s">
        <v>8</v>
      </c>
      <c r="E84" s="217"/>
      <c r="F84" s="223"/>
      <c r="G84" s="232">
        <f t="shared" ref="G84:K85" si="9">G85</f>
        <v>40400</v>
      </c>
      <c r="H84" s="232">
        <f t="shared" si="9"/>
        <v>0</v>
      </c>
      <c r="I84" s="232">
        <f t="shared" si="9"/>
        <v>0</v>
      </c>
      <c r="J84" s="232">
        <f t="shared" si="9"/>
        <v>0</v>
      </c>
      <c r="K84" s="232">
        <f t="shared" si="9"/>
        <v>0</v>
      </c>
    </row>
    <row r="85" spans="1:11" ht="20.25" customHeight="1">
      <c r="A85" s="215" t="s">
        <v>92</v>
      </c>
      <c r="B85" s="115" t="s">
        <v>139</v>
      </c>
      <c r="C85" s="79" t="s">
        <v>23</v>
      </c>
      <c r="D85" s="79" t="s">
        <v>8</v>
      </c>
      <c r="E85" s="218" t="s">
        <v>11</v>
      </c>
      <c r="F85" s="218"/>
      <c r="G85" s="233">
        <f t="shared" si="9"/>
        <v>40400</v>
      </c>
      <c r="H85" s="233">
        <f t="shared" si="9"/>
        <v>0</v>
      </c>
      <c r="I85" s="233">
        <f t="shared" si="9"/>
        <v>0</v>
      </c>
      <c r="J85" s="233">
        <f t="shared" si="9"/>
        <v>0</v>
      </c>
      <c r="K85" s="233">
        <f t="shared" si="9"/>
        <v>0</v>
      </c>
    </row>
    <row r="86" spans="1:11" ht="22.5" customHeight="1">
      <c r="A86" s="20" t="s">
        <v>138</v>
      </c>
      <c r="B86" s="115" t="s">
        <v>139</v>
      </c>
      <c r="C86" s="79" t="s">
        <v>23</v>
      </c>
      <c r="D86" s="79" t="s">
        <v>8</v>
      </c>
      <c r="E86" s="218" t="s">
        <v>109</v>
      </c>
      <c r="F86" s="218"/>
      <c r="G86" s="230">
        <v>40400</v>
      </c>
      <c r="H86" s="231"/>
      <c r="I86" s="231"/>
      <c r="J86" s="219">
        <v>0</v>
      </c>
      <c r="K86" s="219">
        <v>0</v>
      </c>
    </row>
    <row r="87" spans="1:11" ht="32.25" customHeight="1">
      <c r="A87" s="215" t="s">
        <v>103</v>
      </c>
      <c r="B87" s="111" t="s">
        <v>115</v>
      </c>
      <c r="C87" s="79" t="s">
        <v>23</v>
      </c>
      <c r="D87" s="79" t="s">
        <v>8</v>
      </c>
      <c r="E87" s="115"/>
      <c r="F87" s="115"/>
      <c r="G87" s="83">
        <v>5000</v>
      </c>
      <c r="H87" s="77"/>
      <c r="I87" s="77"/>
      <c r="J87" s="45">
        <v>0</v>
      </c>
      <c r="K87" s="45">
        <v>0</v>
      </c>
    </row>
    <row r="88" spans="1:11" ht="19.5" customHeight="1">
      <c r="A88" s="224" t="s">
        <v>91</v>
      </c>
      <c r="B88" s="221" t="s">
        <v>115</v>
      </c>
      <c r="C88" s="79" t="s">
        <v>23</v>
      </c>
      <c r="D88" s="79" t="s">
        <v>8</v>
      </c>
      <c r="E88" s="225" t="s">
        <v>11</v>
      </c>
      <c r="F88" s="226"/>
      <c r="G88" s="227">
        <v>5000</v>
      </c>
      <c r="H88" s="228"/>
      <c r="I88" s="228"/>
      <c r="J88" s="229">
        <v>0</v>
      </c>
      <c r="K88" s="229">
        <v>0</v>
      </c>
    </row>
    <row r="89" spans="1:11" ht="19.5" customHeight="1">
      <c r="A89" s="128" t="s">
        <v>108</v>
      </c>
      <c r="B89" s="207" t="s">
        <v>115</v>
      </c>
      <c r="C89" s="79" t="s">
        <v>23</v>
      </c>
      <c r="D89" s="79" t="s">
        <v>8</v>
      </c>
      <c r="E89" s="113" t="s">
        <v>109</v>
      </c>
      <c r="F89" s="113"/>
      <c r="G89" s="83">
        <v>5000</v>
      </c>
      <c r="H89" s="77"/>
      <c r="I89" s="77"/>
      <c r="J89" s="45">
        <v>0</v>
      </c>
      <c r="K89" s="45">
        <v>0</v>
      </c>
    </row>
    <row r="90" spans="1:11" ht="32.25" customHeight="1">
      <c r="A90" s="200" t="s">
        <v>116</v>
      </c>
      <c r="B90" s="208" t="s">
        <v>117</v>
      </c>
      <c r="C90" s="201" t="s">
        <v>23</v>
      </c>
      <c r="D90" s="201" t="s">
        <v>8</v>
      </c>
      <c r="E90" s="199"/>
      <c r="F90" s="199"/>
      <c r="G90" s="202">
        <f>G91</f>
        <v>997016.35</v>
      </c>
      <c r="H90" s="202">
        <f>H91</f>
        <v>0</v>
      </c>
      <c r="I90" s="202">
        <f>I91</f>
        <v>0</v>
      </c>
      <c r="J90" s="202">
        <f>J91</f>
        <v>980733</v>
      </c>
      <c r="K90" s="202">
        <f>K91</f>
        <v>980733</v>
      </c>
    </row>
    <row r="91" spans="1:11" ht="24" customHeight="1">
      <c r="A91" s="130" t="s">
        <v>118</v>
      </c>
      <c r="B91" s="209" t="s">
        <v>119</v>
      </c>
      <c r="C91" s="197" t="s">
        <v>23</v>
      </c>
      <c r="D91" s="197" t="s">
        <v>8</v>
      </c>
      <c r="E91" s="123"/>
      <c r="F91" s="123"/>
      <c r="G91" s="198">
        <f>G92+G95+G98+G101</f>
        <v>997016.35</v>
      </c>
      <c r="H91" s="198">
        <f>H92+H95+H98+H101</f>
        <v>0</v>
      </c>
      <c r="I91" s="198">
        <f>I92+I95+I98+I101</f>
        <v>0</v>
      </c>
      <c r="J91" s="198">
        <f>J92+J95+J98+J101</f>
        <v>980733</v>
      </c>
      <c r="K91" s="198">
        <f>K92+K95+K98+K101</f>
        <v>980733</v>
      </c>
    </row>
    <row r="92" spans="1:11" ht="33" customHeight="1">
      <c r="A92" s="214" t="s">
        <v>105</v>
      </c>
      <c r="B92" s="210" t="s">
        <v>120</v>
      </c>
      <c r="C92" s="132" t="s">
        <v>23</v>
      </c>
      <c r="D92" s="132" t="s">
        <v>8</v>
      </c>
      <c r="E92" s="112"/>
      <c r="F92" s="112"/>
      <c r="G92" s="76">
        <f>G93</f>
        <v>247296</v>
      </c>
      <c r="H92" s="76">
        <f>H93</f>
        <v>0</v>
      </c>
      <c r="I92" s="76">
        <f>I93</f>
        <v>0</v>
      </c>
      <c r="J92" s="76">
        <f>J93</f>
        <v>247196.9</v>
      </c>
      <c r="K92" s="76">
        <f>K93</f>
        <v>247196.9</v>
      </c>
    </row>
    <row r="93" spans="1:11" ht="19.5" customHeight="1">
      <c r="A93" s="128" t="s">
        <v>91</v>
      </c>
      <c r="B93" s="207" t="s">
        <v>120</v>
      </c>
      <c r="C93" s="129" t="s">
        <v>23</v>
      </c>
      <c r="D93" s="129" t="s">
        <v>8</v>
      </c>
      <c r="E93" s="113" t="s">
        <v>11</v>
      </c>
      <c r="F93" s="113"/>
      <c r="G93" s="83">
        <f>G94</f>
        <v>247296</v>
      </c>
      <c r="H93" s="77"/>
      <c r="I93" s="77"/>
      <c r="J93" s="45">
        <f>J94</f>
        <v>247196.9</v>
      </c>
      <c r="K93" s="45">
        <f>K94</f>
        <v>247196.9</v>
      </c>
    </row>
    <row r="94" spans="1:11" ht="19.5" customHeight="1">
      <c r="A94" s="128" t="s">
        <v>108</v>
      </c>
      <c r="B94" s="207" t="s">
        <v>120</v>
      </c>
      <c r="C94" s="129" t="s">
        <v>23</v>
      </c>
      <c r="D94" s="129" t="s">
        <v>8</v>
      </c>
      <c r="E94" s="113" t="s">
        <v>109</v>
      </c>
      <c r="F94" s="117" t="s">
        <v>121</v>
      </c>
      <c r="G94" s="83">
        <v>247296</v>
      </c>
      <c r="H94" s="77"/>
      <c r="I94" s="77"/>
      <c r="J94" s="45">
        <v>247196.9</v>
      </c>
      <c r="K94" s="45">
        <v>247196.9</v>
      </c>
    </row>
    <row r="95" spans="1:11" ht="33" customHeight="1">
      <c r="A95" s="214" t="s">
        <v>122</v>
      </c>
      <c r="B95" s="210" t="s">
        <v>120</v>
      </c>
      <c r="C95" s="132" t="s">
        <v>23</v>
      </c>
      <c r="D95" s="132" t="s">
        <v>8</v>
      </c>
      <c r="E95" s="112"/>
      <c r="F95" s="112"/>
      <c r="G95" s="76">
        <f>G96</f>
        <v>421072</v>
      </c>
      <c r="H95" s="76">
        <f>H96</f>
        <v>0</v>
      </c>
      <c r="I95" s="76">
        <f>I96</f>
        <v>0</v>
      </c>
      <c r="J95" s="76">
        <f>J96</f>
        <v>420903</v>
      </c>
      <c r="K95" s="76">
        <f>K96</f>
        <v>420903</v>
      </c>
    </row>
    <row r="96" spans="1:11" ht="19.5" customHeight="1">
      <c r="A96" s="128" t="s">
        <v>91</v>
      </c>
      <c r="B96" s="207" t="s">
        <v>120</v>
      </c>
      <c r="C96" s="129" t="s">
        <v>23</v>
      </c>
      <c r="D96" s="129" t="s">
        <v>8</v>
      </c>
      <c r="E96" s="113" t="s">
        <v>11</v>
      </c>
      <c r="F96" s="113"/>
      <c r="G96" s="83">
        <f>G97</f>
        <v>421072</v>
      </c>
      <c r="H96" s="77"/>
      <c r="I96" s="77"/>
      <c r="J96" s="45">
        <f>J97</f>
        <v>420903</v>
      </c>
      <c r="K96" s="45">
        <f>K97</f>
        <v>420903</v>
      </c>
    </row>
    <row r="97" spans="1:11" ht="19.5" customHeight="1">
      <c r="A97" s="128" t="s">
        <v>108</v>
      </c>
      <c r="B97" s="207" t="s">
        <v>120</v>
      </c>
      <c r="C97" s="129" t="s">
        <v>23</v>
      </c>
      <c r="D97" s="129" t="s">
        <v>8</v>
      </c>
      <c r="E97" s="113" t="s">
        <v>109</v>
      </c>
      <c r="F97" s="117" t="s">
        <v>123</v>
      </c>
      <c r="G97" s="83">
        <v>421072</v>
      </c>
      <c r="H97" s="77"/>
      <c r="I97" s="77"/>
      <c r="J97" s="45">
        <v>420903</v>
      </c>
      <c r="K97" s="45">
        <v>420903</v>
      </c>
    </row>
    <row r="98" spans="1:11" ht="23.25" customHeight="1">
      <c r="A98" s="216" t="s">
        <v>140</v>
      </c>
      <c r="B98" s="210" t="s">
        <v>132</v>
      </c>
      <c r="C98" s="132" t="s">
        <v>23</v>
      </c>
      <c r="D98" s="132" t="s">
        <v>8</v>
      </c>
      <c r="E98" s="112"/>
      <c r="F98" s="133"/>
      <c r="G98" s="76">
        <f>G99</f>
        <v>323911</v>
      </c>
      <c r="H98" s="76">
        <f>H99</f>
        <v>0</v>
      </c>
      <c r="I98" s="76">
        <f>I99</f>
        <v>0</v>
      </c>
      <c r="J98" s="76">
        <f>J99</f>
        <v>307895.75</v>
      </c>
      <c r="K98" s="76">
        <f>K99</f>
        <v>307895.75</v>
      </c>
    </row>
    <row r="99" spans="1:11" ht="19.5" customHeight="1">
      <c r="A99" s="128" t="s">
        <v>91</v>
      </c>
      <c r="B99" s="207" t="s">
        <v>133</v>
      </c>
      <c r="C99" s="129" t="s">
        <v>23</v>
      </c>
      <c r="D99" s="129" t="s">
        <v>8</v>
      </c>
      <c r="E99" s="113" t="s">
        <v>11</v>
      </c>
      <c r="F99" s="117"/>
      <c r="G99" s="83">
        <f>G100</f>
        <v>323911</v>
      </c>
      <c r="H99" s="77"/>
      <c r="I99" s="77"/>
      <c r="J99" s="45">
        <f>J100</f>
        <v>307895.75</v>
      </c>
      <c r="K99" s="45">
        <f>K100</f>
        <v>307895.75</v>
      </c>
    </row>
    <row r="100" spans="1:11" ht="19.5" customHeight="1">
      <c r="A100" s="128" t="s">
        <v>108</v>
      </c>
      <c r="B100" s="207" t="s">
        <v>132</v>
      </c>
      <c r="C100" s="129" t="s">
        <v>23</v>
      </c>
      <c r="D100" s="129" t="s">
        <v>8</v>
      </c>
      <c r="E100" s="113" t="s">
        <v>109</v>
      </c>
      <c r="F100" s="117"/>
      <c r="G100" s="83">
        <v>323911</v>
      </c>
      <c r="H100" s="77"/>
      <c r="I100" s="77"/>
      <c r="J100" s="45">
        <v>307895.75</v>
      </c>
      <c r="K100" s="45">
        <v>307895.75</v>
      </c>
    </row>
    <row r="101" spans="1:11" ht="33" customHeight="1">
      <c r="A101" s="215" t="s">
        <v>143</v>
      </c>
      <c r="B101" s="210" t="s">
        <v>144</v>
      </c>
      <c r="C101" s="132" t="s">
        <v>23</v>
      </c>
      <c r="D101" s="132" t="s">
        <v>8</v>
      </c>
      <c r="E101" s="112"/>
      <c r="F101" s="117"/>
      <c r="G101" s="83">
        <f t="shared" ref="G101:K102" si="10">G102</f>
        <v>4737.3500000000004</v>
      </c>
      <c r="H101" s="83">
        <f t="shared" si="10"/>
        <v>0</v>
      </c>
      <c r="I101" s="83">
        <f t="shared" si="10"/>
        <v>0</v>
      </c>
      <c r="J101" s="83">
        <f t="shared" si="10"/>
        <v>4737.3500000000004</v>
      </c>
      <c r="K101" s="83">
        <f t="shared" si="10"/>
        <v>4737.3500000000004</v>
      </c>
    </row>
    <row r="102" spans="1:11" ht="19.5" customHeight="1">
      <c r="A102" s="243" t="s">
        <v>92</v>
      </c>
      <c r="B102" s="207" t="s">
        <v>145</v>
      </c>
      <c r="C102" s="129" t="s">
        <v>23</v>
      </c>
      <c r="D102" s="129" t="s">
        <v>8</v>
      </c>
      <c r="E102" s="113" t="s">
        <v>11</v>
      </c>
      <c r="F102" s="117"/>
      <c r="G102" s="83">
        <f t="shared" si="10"/>
        <v>4737.3500000000004</v>
      </c>
      <c r="H102" s="83">
        <f t="shared" si="10"/>
        <v>0</v>
      </c>
      <c r="I102" s="83">
        <f t="shared" si="10"/>
        <v>0</v>
      </c>
      <c r="J102" s="83">
        <f t="shared" si="10"/>
        <v>4737.3500000000004</v>
      </c>
      <c r="K102" s="83">
        <f t="shared" si="10"/>
        <v>4737.3500000000004</v>
      </c>
    </row>
    <row r="103" spans="1:11" ht="19.5" customHeight="1">
      <c r="A103" s="128" t="s">
        <v>108</v>
      </c>
      <c r="B103" s="207" t="s">
        <v>144</v>
      </c>
      <c r="C103" s="129" t="s">
        <v>23</v>
      </c>
      <c r="D103" s="129" t="s">
        <v>8</v>
      </c>
      <c r="E103" s="113" t="s">
        <v>109</v>
      </c>
      <c r="F103" s="117"/>
      <c r="G103" s="83">
        <v>4737.3500000000004</v>
      </c>
      <c r="H103" s="77"/>
      <c r="I103" s="77"/>
      <c r="J103" s="45">
        <v>4737.3500000000004</v>
      </c>
      <c r="K103" s="45">
        <v>4737.3500000000004</v>
      </c>
    </row>
    <row r="104" spans="1:11" ht="43.5" customHeight="1">
      <c r="A104" s="236" t="s">
        <v>85</v>
      </c>
      <c r="B104" s="237" t="s">
        <v>78</v>
      </c>
      <c r="C104" s="238" t="s">
        <v>17</v>
      </c>
      <c r="D104" s="238" t="s">
        <v>22</v>
      </c>
      <c r="E104" s="239" t="s">
        <v>10</v>
      </c>
      <c r="F104" s="240"/>
      <c r="G104" s="241">
        <f>G105+G108+G111</f>
        <v>130000</v>
      </c>
      <c r="H104" s="242">
        <f>H105+H111</f>
        <v>0</v>
      </c>
      <c r="I104" s="242">
        <f>I105+I111</f>
        <v>0</v>
      </c>
      <c r="J104" s="242">
        <f>J105+J111</f>
        <v>129682</v>
      </c>
      <c r="K104" s="242">
        <f>K105+K111</f>
        <v>129682</v>
      </c>
    </row>
    <row r="105" spans="1:11" s="11" customFormat="1" ht="24" customHeight="1">
      <c r="A105" s="213" t="s">
        <v>76</v>
      </c>
      <c r="B105" s="59" t="s">
        <v>79</v>
      </c>
      <c r="C105" s="66" t="s">
        <v>17</v>
      </c>
      <c r="D105" s="66" t="s">
        <v>22</v>
      </c>
      <c r="E105" s="102"/>
      <c r="F105" s="116"/>
      <c r="G105" s="106">
        <f t="shared" ref="G105:K106" si="11">G106</f>
        <v>0</v>
      </c>
      <c r="H105" s="56">
        <f t="shared" si="11"/>
        <v>0</v>
      </c>
      <c r="I105" s="56">
        <f t="shared" si="11"/>
        <v>0</v>
      </c>
      <c r="J105" s="56">
        <f t="shared" si="11"/>
        <v>0</v>
      </c>
      <c r="K105" s="56">
        <f t="shared" si="11"/>
        <v>0</v>
      </c>
    </row>
    <row r="106" spans="1:11" ht="41.25" customHeight="1">
      <c r="A106" s="23" t="s">
        <v>86</v>
      </c>
      <c r="B106" s="69" t="s">
        <v>80</v>
      </c>
      <c r="C106" s="64" t="s">
        <v>17</v>
      </c>
      <c r="D106" s="64" t="s">
        <v>22</v>
      </c>
      <c r="E106" s="97"/>
      <c r="F106" s="114"/>
      <c r="G106" s="110">
        <f t="shared" si="11"/>
        <v>0</v>
      </c>
      <c r="H106" s="65">
        <f t="shared" si="11"/>
        <v>0</v>
      </c>
      <c r="I106" s="65">
        <f t="shared" si="11"/>
        <v>0</v>
      </c>
      <c r="J106" s="65">
        <f t="shared" si="11"/>
        <v>0</v>
      </c>
      <c r="K106" s="65">
        <f t="shared" si="11"/>
        <v>0</v>
      </c>
    </row>
    <row r="107" spans="1:11" ht="20.25" customHeight="1">
      <c r="A107" s="20" t="s">
        <v>91</v>
      </c>
      <c r="B107" s="59" t="s">
        <v>80</v>
      </c>
      <c r="C107" s="66" t="s">
        <v>17</v>
      </c>
      <c r="D107" s="66" t="s">
        <v>22</v>
      </c>
      <c r="E107" s="102">
        <v>240</v>
      </c>
      <c r="F107" s="116"/>
      <c r="G107" s="106">
        <v>0</v>
      </c>
      <c r="H107" s="35"/>
      <c r="I107" s="35"/>
      <c r="J107" s="70">
        <v>0</v>
      </c>
      <c r="K107" s="70">
        <v>0</v>
      </c>
    </row>
    <row r="108" spans="1:11" ht="14.25" customHeight="1">
      <c r="A108" s="74" t="s">
        <v>98</v>
      </c>
      <c r="B108" s="59" t="s">
        <v>81</v>
      </c>
      <c r="C108" s="66" t="s">
        <v>17</v>
      </c>
      <c r="D108" s="66" t="s">
        <v>22</v>
      </c>
      <c r="E108" s="102"/>
      <c r="F108" s="116"/>
      <c r="G108" s="106">
        <f t="shared" ref="G108:K109" si="12">G109</f>
        <v>0</v>
      </c>
      <c r="H108" s="56">
        <f t="shared" si="12"/>
        <v>0</v>
      </c>
      <c r="I108" s="56">
        <f t="shared" si="12"/>
        <v>0</v>
      </c>
      <c r="J108" s="56">
        <f t="shared" si="12"/>
        <v>0</v>
      </c>
      <c r="K108" s="56">
        <f t="shared" si="12"/>
        <v>0</v>
      </c>
    </row>
    <row r="109" spans="1:11" ht="37.5" customHeight="1">
      <c r="A109" s="20" t="s">
        <v>86</v>
      </c>
      <c r="B109" s="69" t="s">
        <v>82</v>
      </c>
      <c r="C109" s="64" t="s">
        <v>17</v>
      </c>
      <c r="D109" s="64" t="s">
        <v>22</v>
      </c>
      <c r="E109" s="97"/>
      <c r="F109" s="114"/>
      <c r="G109" s="106">
        <f t="shared" si="12"/>
        <v>0</v>
      </c>
      <c r="H109" s="56">
        <f t="shared" si="12"/>
        <v>0</v>
      </c>
      <c r="I109" s="56">
        <f t="shared" si="12"/>
        <v>0</v>
      </c>
      <c r="J109" s="56">
        <f t="shared" si="12"/>
        <v>0</v>
      </c>
      <c r="K109" s="56">
        <f t="shared" si="12"/>
        <v>0</v>
      </c>
    </row>
    <row r="110" spans="1:11" ht="21.75" customHeight="1">
      <c r="A110" s="20" t="s">
        <v>91</v>
      </c>
      <c r="B110" s="71" t="s">
        <v>82</v>
      </c>
      <c r="C110" s="67" t="s">
        <v>17</v>
      </c>
      <c r="D110" s="67" t="s">
        <v>22</v>
      </c>
      <c r="E110" s="100">
        <v>240</v>
      </c>
      <c r="F110" s="116"/>
      <c r="G110" s="106">
        <v>0</v>
      </c>
      <c r="H110" s="35"/>
      <c r="I110" s="35"/>
      <c r="J110" s="70">
        <v>0</v>
      </c>
      <c r="K110" s="70">
        <v>0</v>
      </c>
    </row>
    <row r="111" spans="1:11" s="11" customFormat="1" ht="49.5" customHeight="1">
      <c r="A111" s="30" t="s">
        <v>77</v>
      </c>
      <c r="B111" s="59" t="s">
        <v>83</v>
      </c>
      <c r="C111" s="66" t="s">
        <v>17</v>
      </c>
      <c r="D111" s="66" t="s">
        <v>22</v>
      </c>
      <c r="E111" s="102"/>
      <c r="F111" s="116"/>
      <c r="G111" s="106">
        <f>G112</f>
        <v>130000</v>
      </c>
      <c r="H111" s="47"/>
      <c r="I111" s="47"/>
      <c r="J111" s="48">
        <f>J112</f>
        <v>129682</v>
      </c>
      <c r="K111" s="48">
        <f>K112</f>
        <v>129682</v>
      </c>
    </row>
    <row r="112" spans="1:11" ht="40.5" customHeight="1">
      <c r="A112" s="23" t="s">
        <v>86</v>
      </c>
      <c r="B112" s="69" t="s">
        <v>84</v>
      </c>
      <c r="C112" s="64" t="s">
        <v>17</v>
      </c>
      <c r="D112" s="64" t="s">
        <v>22</v>
      </c>
      <c r="E112" s="97"/>
      <c r="F112" s="114"/>
      <c r="G112" s="110">
        <f>G113</f>
        <v>130000</v>
      </c>
      <c r="H112" s="35"/>
      <c r="I112" s="35"/>
      <c r="J112" s="45">
        <f>J113</f>
        <v>129682</v>
      </c>
      <c r="K112" s="45">
        <f>K113</f>
        <v>129682</v>
      </c>
    </row>
    <row r="113" spans="1:11" ht="21.75" hidden="1" customHeight="1">
      <c r="A113" s="20" t="s">
        <v>91</v>
      </c>
      <c r="B113" s="71" t="s">
        <v>84</v>
      </c>
      <c r="C113" s="67" t="s">
        <v>17</v>
      </c>
      <c r="D113" s="67" t="s">
        <v>22</v>
      </c>
      <c r="E113" s="100">
        <v>240</v>
      </c>
      <c r="F113" s="116"/>
      <c r="G113" s="108">
        <v>130000</v>
      </c>
      <c r="H113" s="72"/>
      <c r="I113" s="72"/>
      <c r="J113" s="48">
        <v>129682</v>
      </c>
      <c r="K113" s="48">
        <v>129682</v>
      </c>
    </row>
    <row r="114" spans="1:11" ht="3" hidden="1" customHeight="1"/>
    <row r="115" spans="1:11" ht="12.75" hidden="1" customHeight="1"/>
    <row r="117" spans="1:11" hidden="1"/>
    <row r="118" spans="1:11" hidden="1"/>
    <row r="119" spans="1:11" hidden="1"/>
    <row r="120" spans="1:11" hidden="1"/>
  </sheetData>
  <sheetProtection selectLockedCells="1" selectUnlockedCells="1"/>
  <mergeCells count="6">
    <mergeCell ref="H1:I1"/>
    <mergeCell ref="C7:I7"/>
    <mergeCell ref="G10:K10"/>
    <mergeCell ref="A8:K8"/>
    <mergeCell ref="A5:K5"/>
    <mergeCell ref="A6:K6"/>
  </mergeCells>
  <printOptions gridLines="1"/>
  <pageMargins left="0.75" right="0.75" top="1" bottom="1" header="0.5" footer="0.5"/>
  <pageSetup scale="95" firstPageNumber="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sheetProtection selectLockedCells="1" selectUnlockedCells="1"/>
  <printOptions gridLines="1"/>
  <pageMargins left="0.75" right="0.75" top="1" bottom="1" header="0.5" footer="0.5"/>
  <pageSetup paperSize="9" firstPageNumber="0" orientation="portrait" horizontalDpi="300" verticalDpi="300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sheetProtection selectLockedCells="1" selectUnlockedCells="1"/>
  <printOptions gridLines="1"/>
  <pageMargins left="0.75" right="0.75" top="1" bottom="1" header="0.5" footer="0.5"/>
  <pageSetup paperSize="9" firstPageNumber="0" orientation="portrait" horizontalDpi="300" verticalDpi="300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sheetProtection selectLockedCells="1" selectUnlockedCells="1"/>
  <printOptions gridLines="1"/>
  <pageMargins left="0.75" right="0.75" top="1" bottom="1" header="0.5" footer="0.5"/>
  <pageSetup paperSize="9" firstPageNumber="0" orientation="portrait" horizontalDpi="300" verticalDpi="300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sheetProtection selectLockedCells="1" selectUnlockedCells="1"/>
  <printOptions gridLines="1"/>
  <pageMargins left="0.75" right="0.75" top="1" bottom="1" header="0.5" footer="0.5"/>
  <pageSetup paperSize="9" firstPageNumber="0" orientation="portrait" horizontalDpi="300" verticalDpi="300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sheetProtection selectLockedCells="1" selectUnlockedCells="1"/>
  <printOptions gridLines="1"/>
  <pageMargins left="0.75" right="0.75" top="1" bottom="1" header="0.5" footer="0.5"/>
  <pageSetup paperSize="9" firstPageNumber="0" orientation="portrait" horizontalDpi="300" verticalDpi="30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Комитет финансов</vt:lpstr>
      <vt:lpstr>Sheet2</vt:lpstr>
      <vt:lpstr>Sheet3</vt:lpstr>
      <vt:lpstr>Sheet4</vt:lpstr>
      <vt:lpstr>Sheet5</vt:lpstr>
      <vt:lpstr>Sheet6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Поддорье</dc:creator>
  <cp:lastModifiedBy>Петров Алексей Александрович</cp:lastModifiedBy>
  <cp:lastPrinted>2017-11-01T14:32:55Z</cp:lastPrinted>
  <dcterms:created xsi:type="dcterms:W3CDTF">2014-09-08T08:35:47Z</dcterms:created>
  <dcterms:modified xsi:type="dcterms:W3CDTF">2018-03-12T08:22:39Z</dcterms:modified>
</cp:coreProperties>
</file>